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165" windowHeight="7710"/>
  </bookViews>
  <sheets>
    <sheet name="лист1" sheetId="3" r:id="rId1"/>
  </sheets>
  <definedNames>
    <definedName name="_xlnm.Print_Area" localSheetId="0">лист1!$A$1:$G$375</definedName>
  </definedNames>
  <calcPr calcId="145621"/>
</workbook>
</file>

<file path=xl/calcChain.xml><?xml version="1.0" encoding="utf-8"?>
<calcChain xmlns="http://schemas.openxmlformats.org/spreadsheetml/2006/main">
  <c r="G176" i="3" l="1"/>
  <c r="F176" i="3"/>
  <c r="G184" i="3"/>
  <c r="F184" i="3"/>
  <c r="F183" i="3" s="1"/>
  <c r="G183" i="3"/>
  <c r="G188" i="3" l="1"/>
  <c r="F188" i="3"/>
  <c r="G193" i="3"/>
  <c r="F193" i="3"/>
  <c r="G192" i="3"/>
  <c r="F192" i="3"/>
  <c r="G71" i="3" l="1"/>
  <c r="F71" i="3"/>
  <c r="G147" i="3" l="1"/>
  <c r="G146" i="3" s="1"/>
  <c r="F147" i="3"/>
  <c r="F146" i="3" s="1"/>
  <c r="G178" i="3"/>
  <c r="G177" i="3" s="1"/>
  <c r="F178" i="3"/>
  <c r="F177" i="3" s="1"/>
  <c r="G286" i="3"/>
  <c r="F286" i="3"/>
  <c r="F285" i="3" s="1"/>
  <c r="F284" i="3" s="1"/>
  <c r="G285" i="3"/>
  <c r="G284" i="3" s="1"/>
  <c r="G216" i="3"/>
  <c r="F216" i="3"/>
  <c r="F215" i="3" s="1"/>
  <c r="F214" i="3" s="1"/>
  <c r="G215" i="3"/>
  <c r="G214" i="3" s="1"/>
  <c r="G168" i="3" l="1"/>
  <c r="G167" i="3" s="1"/>
  <c r="F168" i="3"/>
  <c r="F167" i="3" s="1"/>
  <c r="G181" i="3"/>
  <c r="G180" i="3" s="1"/>
  <c r="F181" i="3"/>
  <c r="F180" i="3" s="1"/>
  <c r="G43" i="3" l="1"/>
  <c r="F43" i="3"/>
  <c r="G38" i="3" l="1"/>
  <c r="F38" i="3"/>
  <c r="G103" i="3" l="1"/>
  <c r="F103" i="3"/>
  <c r="G98" i="3"/>
  <c r="F98" i="3"/>
  <c r="G93" i="3"/>
  <c r="F93" i="3"/>
  <c r="G88" i="3"/>
  <c r="F88" i="3"/>
  <c r="G83" i="3"/>
  <c r="F83" i="3"/>
  <c r="G78" i="3"/>
  <c r="F78" i="3"/>
  <c r="G233" i="3"/>
  <c r="F233" i="3"/>
  <c r="G223" i="3" l="1"/>
  <c r="G222" i="3" s="1"/>
  <c r="F223" i="3"/>
  <c r="F222" i="3" s="1"/>
  <c r="G199" i="3"/>
  <c r="G198" i="3" s="1"/>
  <c r="G197" i="3" s="1"/>
  <c r="F199" i="3"/>
  <c r="F198" i="3" s="1"/>
  <c r="F197" i="3" s="1"/>
  <c r="F195" i="3" l="1"/>
  <c r="F196" i="3"/>
  <c r="G195" i="3"/>
  <c r="G196" i="3"/>
  <c r="G315" i="3"/>
  <c r="G314" i="3" s="1"/>
  <c r="G313" i="3" s="1"/>
  <c r="F315" i="3"/>
  <c r="F314" i="3" s="1"/>
  <c r="F313" i="3" s="1"/>
  <c r="G311" i="3" l="1"/>
  <c r="G312" i="3"/>
  <c r="F311" i="3"/>
  <c r="F312" i="3"/>
  <c r="G352" i="3"/>
  <c r="G351" i="3" s="1"/>
  <c r="G350" i="3" s="1"/>
  <c r="F352" i="3"/>
  <c r="F351" i="3" s="1"/>
  <c r="F350" i="3" s="1"/>
  <c r="G101" i="3" l="1"/>
  <c r="G96" i="3"/>
  <c r="G91" i="3"/>
  <c r="G86" i="3"/>
  <c r="G81" i="3"/>
  <c r="G80" i="3" s="1"/>
  <c r="G76" i="3"/>
  <c r="F101" i="3"/>
  <c r="F100" i="3" s="1"/>
  <c r="F96" i="3"/>
  <c r="F91" i="3"/>
  <c r="F90" i="3" s="1"/>
  <c r="F86" i="3"/>
  <c r="F81" i="3"/>
  <c r="F76" i="3"/>
  <c r="F75" i="3" s="1"/>
  <c r="G55" i="3"/>
  <c r="G54" i="3" s="1"/>
  <c r="G53" i="3" s="1"/>
  <c r="F55" i="3"/>
  <c r="F54" i="3" s="1"/>
  <c r="F53" i="3" s="1"/>
  <c r="G51" i="3" l="1"/>
  <c r="G52" i="3"/>
  <c r="F51" i="3"/>
  <c r="F52" i="3"/>
  <c r="G75" i="3"/>
  <c r="F85" i="3"/>
  <c r="G90" i="3"/>
  <c r="G95" i="3"/>
  <c r="G100" i="3"/>
  <c r="F80" i="3"/>
  <c r="F95" i="3"/>
  <c r="G85" i="3"/>
  <c r="G144" i="3"/>
  <c r="G143" i="3" s="1"/>
  <c r="G142" i="3" s="1"/>
  <c r="F144" i="3"/>
  <c r="F143" i="3" s="1"/>
  <c r="F142" i="3" s="1"/>
  <c r="F140" i="3" l="1"/>
  <c r="F139" i="3" s="1"/>
  <c r="F141" i="3"/>
  <c r="G140" i="3"/>
  <c r="G139" i="3" s="1"/>
  <c r="G141" i="3"/>
  <c r="G61" i="3"/>
  <c r="G60" i="3" s="1"/>
  <c r="G59" i="3" s="1"/>
  <c r="G58" i="3" s="1"/>
  <c r="G57" i="3" s="1"/>
  <c r="F61" i="3"/>
  <c r="F60" i="3" s="1"/>
  <c r="F59" i="3" s="1"/>
  <c r="F58" i="3" s="1"/>
  <c r="F57" i="3" s="1"/>
  <c r="G212" i="3" l="1"/>
  <c r="G211" i="3" s="1"/>
  <c r="G210" i="3" s="1"/>
  <c r="F212" i="3"/>
  <c r="F211" i="3" s="1"/>
  <c r="F210" i="3" s="1"/>
  <c r="G206" i="3"/>
  <c r="G205" i="3" s="1"/>
  <c r="G204" i="3" s="1"/>
  <c r="F206" i="3"/>
  <c r="F205" i="3" s="1"/>
  <c r="G376" i="3"/>
  <c r="G374" i="3"/>
  <c r="G373" i="3" s="1"/>
  <c r="G371" i="3"/>
  <c r="G370" i="3" s="1"/>
  <c r="G363" i="3"/>
  <c r="G362" i="3" s="1"/>
  <c r="G357" i="3"/>
  <c r="G356" i="3" s="1"/>
  <c r="G355" i="3" s="1"/>
  <c r="G345" i="3"/>
  <c r="G344" i="3" s="1"/>
  <c r="G343" i="3" s="1"/>
  <c r="G330" i="3"/>
  <c r="G329" i="3" s="1"/>
  <c r="G328" i="3" s="1"/>
  <c r="G327" i="3" s="1"/>
  <c r="G323" i="3"/>
  <c r="G322" i="3" s="1"/>
  <c r="G321" i="3" s="1"/>
  <c r="G309" i="3"/>
  <c r="G308" i="3" s="1"/>
  <c r="G307" i="3" s="1"/>
  <c r="G303" i="3"/>
  <c r="G302" i="3" s="1"/>
  <c r="G298" i="3"/>
  <c r="G297" i="3" s="1"/>
  <c r="G291" i="3"/>
  <c r="G290" i="3" s="1"/>
  <c r="G289" i="3" s="1"/>
  <c r="G282" i="3"/>
  <c r="G281" i="3" s="1"/>
  <c r="G280" i="3" s="1"/>
  <c r="G279" i="3" s="1"/>
  <c r="G274" i="3"/>
  <c r="G273" i="3" s="1"/>
  <c r="G272" i="3" s="1"/>
  <c r="G339" i="3"/>
  <c r="G337" i="3"/>
  <c r="G268" i="3"/>
  <c r="G267" i="3" s="1"/>
  <c r="G263" i="3"/>
  <c r="G262" i="3" s="1"/>
  <c r="G258" i="3"/>
  <c r="G257" i="3" s="1"/>
  <c r="G256" i="3" s="1"/>
  <c r="G255" i="3" s="1"/>
  <c r="G251" i="3"/>
  <c r="G250" i="3" s="1"/>
  <c r="G249" i="3" s="1"/>
  <c r="G248" i="3" s="1"/>
  <c r="G246" i="3"/>
  <c r="G245" i="3" s="1"/>
  <c r="G244" i="3" s="1"/>
  <c r="G243" i="3" s="1"/>
  <c r="G240" i="3"/>
  <c r="G239" i="3" s="1"/>
  <c r="G238" i="3" s="1"/>
  <c r="G231" i="3"/>
  <c r="G226" i="3"/>
  <c r="G225" i="3" s="1"/>
  <c r="G221" i="3" s="1"/>
  <c r="G190" i="3"/>
  <c r="G189" i="3" s="1"/>
  <c r="G174" i="3"/>
  <c r="G173" i="3" s="1"/>
  <c r="G171" i="3"/>
  <c r="G170" i="3" s="1"/>
  <c r="G165" i="3"/>
  <c r="G164" i="3" s="1"/>
  <c r="G158" i="3"/>
  <c r="G157" i="3" s="1"/>
  <c r="G155" i="3"/>
  <c r="G154" i="3" s="1"/>
  <c r="G137" i="3"/>
  <c r="G136" i="3" s="1"/>
  <c r="G135" i="3" s="1"/>
  <c r="G134" i="3" s="1"/>
  <c r="G133" i="3" s="1"/>
  <c r="G132" i="3" s="1"/>
  <c r="G131" i="3" s="1"/>
  <c r="G129" i="3"/>
  <c r="G127" i="3"/>
  <c r="G122" i="3"/>
  <c r="G121" i="3" s="1"/>
  <c r="G120" i="3" s="1"/>
  <c r="G116" i="3"/>
  <c r="G115" i="3" s="1"/>
  <c r="G114" i="3" s="1"/>
  <c r="G110" i="3"/>
  <c r="G109" i="3" s="1"/>
  <c r="G108" i="3" s="1"/>
  <c r="G107" i="3" s="1"/>
  <c r="G106" i="3" s="1"/>
  <c r="G73" i="3"/>
  <c r="G72" i="3" s="1"/>
  <c r="G68" i="3"/>
  <c r="G67" i="3" s="1"/>
  <c r="G49" i="3"/>
  <c r="G48" i="3" s="1"/>
  <c r="G47" i="3" s="1"/>
  <c r="G41" i="3"/>
  <c r="G36" i="3"/>
  <c r="G31" i="3"/>
  <c r="G30" i="3" s="1"/>
  <c r="G24" i="3"/>
  <c r="G23" i="3" s="1"/>
  <c r="G18" i="3"/>
  <c r="G17" i="3" s="1"/>
  <c r="G16" i="3" s="1"/>
  <c r="G15" i="3" s="1"/>
  <c r="G14" i="3" s="1"/>
  <c r="F339" i="3"/>
  <c r="G163" i="3" l="1"/>
  <c r="F209" i="3"/>
  <c r="F208" i="3" s="1"/>
  <c r="G209" i="3"/>
  <c r="G208" i="3" s="1"/>
  <c r="G341" i="3"/>
  <c r="G342" i="3"/>
  <c r="G349" i="3"/>
  <c r="G354" i="3"/>
  <c r="G270" i="3"/>
  <c r="G271" i="3"/>
  <c r="G305" i="3"/>
  <c r="G306" i="3"/>
  <c r="G319" i="3"/>
  <c r="G318" i="3" s="1"/>
  <c r="G320" i="3"/>
  <c r="G118" i="3"/>
  <c r="G119" i="3"/>
  <c r="G236" i="3"/>
  <c r="G237" i="3"/>
  <c r="G45" i="3"/>
  <c r="G46" i="3"/>
  <c r="G112" i="3"/>
  <c r="G113" i="3"/>
  <c r="G186" i="3"/>
  <c r="G187" i="3"/>
  <c r="G230" i="3"/>
  <c r="G229" i="3" s="1"/>
  <c r="G228" i="3" s="1"/>
  <c r="G369" i="3"/>
  <c r="G368" i="3" s="1"/>
  <c r="G367" i="3" s="1"/>
  <c r="G366" i="3" s="1"/>
  <c r="G365" i="3" s="1"/>
  <c r="G153" i="3"/>
  <c r="G152" i="3" s="1"/>
  <c r="G151" i="3" s="1"/>
  <c r="G150" i="3" s="1"/>
  <c r="G288" i="3"/>
  <c r="G29" i="3"/>
  <c r="G28" i="3" s="1"/>
  <c r="G22" i="3"/>
  <c r="G21" i="3" s="1"/>
  <c r="G20" i="3" s="1"/>
  <c r="G40" i="3"/>
  <c r="G70" i="3"/>
  <c r="G266" i="3"/>
  <c r="G265" i="3" s="1"/>
  <c r="G296" i="3"/>
  <c r="G295" i="3" s="1"/>
  <c r="G220" i="3"/>
  <c r="G66" i="3"/>
  <c r="G65" i="3" s="1"/>
  <c r="G64" i="3" s="1"/>
  <c r="G301" i="3"/>
  <c r="G300" i="3" s="1"/>
  <c r="F204" i="3"/>
  <c r="F203" i="3"/>
  <c r="F202" i="3" s="1"/>
  <c r="G261" i="3"/>
  <c r="G260" i="3" s="1"/>
  <c r="G203" i="3"/>
  <c r="G202" i="3" s="1"/>
  <c r="G336" i="3"/>
  <c r="G335" i="3" s="1"/>
  <c r="G162" i="3"/>
  <c r="G35" i="3"/>
  <c r="G126" i="3"/>
  <c r="G125" i="3" s="1"/>
  <c r="G124" i="3" s="1"/>
  <c r="G361" i="3"/>
  <c r="G360" i="3" s="1"/>
  <c r="G359" i="3"/>
  <c r="G348" i="3" s="1"/>
  <c r="G347" i="3" s="1"/>
  <c r="G242" i="3"/>
  <c r="G326" i="3"/>
  <c r="G325" i="3" s="1"/>
  <c r="G105" i="3" l="1"/>
  <c r="G201" i="3"/>
  <c r="F201" i="3"/>
  <c r="G333" i="3"/>
  <c r="G332" i="3" s="1"/>
  <c r="G317" i="3" s="1"/>
  <c r="G334" i="3"/>
  <c r="G219" i="3"/>
  <c r="G218" i="3" s="1"/>
  <c r="G161" i="3"/>
  <c r="G160" i="3" s="1"/>
  <c r="G254" i="3"/>
  <c r="G253" i="3" s="1"/>
  <c r="G294" i="3"/>
  <c r="G293" i="3" s="1"/>
  <c r="G63" i="3"/>
  <c r="G278" i="3"/>
  <c r="G277" i="3" s="1"/>
  <c r="G34" i="3"/>
  <c r="G27" i="3" l="1"/>
  <c r="G26" i="3" s="1"/>
  <c r="G13" i="3" s="1"/>
  <c r="G33" i="3"/>
  <c r="G149" i="3"/>
  <c r="G276" i="3"/>
  <c r="F374" i="3" l="1"/>
  <c r="F373" i="3" l="1"/>
  <c r="F363" i="3" l="1"/>
  <c r="F362" i="3" s="1"/>
  <c r="F345" i="3"/>
  <c r="F344" i="3" s="1"/>
  <c r="F343" i="3" s="1"/>
  <c r="F309" i="3"/>
  <c r="F308" i="3" s="1"/>
  <c r="F307" i="3" s="1"/>
  <c r="F303" i="3"/>
  <c r="F302" i="3" s="1"/>
  <c r="F298" i="3"/>
  <c r="F297" i="3" s="1"/>
  <c r="F291" i="3"/>
  <c r="F290" i="3" s="1"/>
  <c r="F289" i="3" s="1"/>
  <c r="F282" i="3"/>
  <c r="F281" i="3" s="1"/>
  <c r="F280" i="3" s="1"/>
  <c r="F279" i="3" s="1"/>
  <c r="F251" i="3"/>
  <c r="F250" i="3" s="1"/>
  <c r="F249" i="3" s="1"/>
  <c r="F248" i="3" s="1"/>
  <c r="F246" i="3"/>
  <c r="F245" i="3" s="1"/>
  <c r="F244" i="3" s="1"/>
  <c r="F243" i="3" s="1"/>
  <c r="F240" i="3"/>
  <c r="F239" i="3" s="1"/>
  <c r="F238" i="3" s="1"/>
  <c r="F357" i="3"/>
  <c r="F356" i="3" s="1"/>
  <c r="F355" i="3" s="1"/>
  <c r="F274" i="3"/>
  <c r="F273" i="3" s="1"/>
  <c r="F272" i="3" s="1"/>
  <c r="F337" i="3"/>
  <c r="F268" i="3"/>
  <c r="F267" i="3" s="1"/>
  <c r="F263" i="3"/>
  <c r="F262" i="3" s="1"/>
  <c r="F258" i="3"/>
  <c r="F257" i="3" s="1"/>
  <c r="F256" i="3" s="1"/>
  <c r="F255" i="3" s="1"/>
  <c r="F231" i="3"/>
  <c r="F226" i="3"/>
  <c r="F225" i="3" s="1"/>
  <c r="F221" i="3" s="1"/>
  <c r="F220" i="3" s="1"/>
  <c r="F190" i="3"/>
  <c r="F189" i="3" s="1"/>
  <c r="F174" i="3"/>
  <c r="F173" i="3" s="1"/>
  <c r="F171" i="3"/>
  <c r="F170" i="3" s="1"/>
  <c r="F165" i="3"/>
  <c r="F164" i="3" s="1"/>
  <c r="F158" i="3"/>
  <c r="F157" i="3" s="1"/>
  <c r="F155" i="3"/>
  <c r="F154" i="3" s="1"/>
  <c r="F371" i="3"/>
  <c r="F370" i="3" s="1"/>
  <c r="F369" i="3" s="1"/>
  <c r="F68" i="3"/>
  <c r="F67" i="3" s="1"/>
  <c r="F330" i="3"/>
  <c r="F329" i="3" s="1"/>
  <c r="F328" i="3" s="1"/>
  <c r="F327" i="3" s="1"/>
  <c r="F323" i="3"/>
  <c r="F322" i="3" s="1"/>
  <c r="F321" i="3" s="1"/>
  <c r="F137" i="3"/>
  <c r="F136" i="3" s="1"/>
  <c r="F135" i="3" s="1"/>
  <c r="F134" i="3" s="1"/>
  <c r="F133" i="3" s="1"/>
  <c r="F132" i="3" s="1"/>
  <c r="F131" i="3" s="1"/>
  <c r="F129" i="3"/>
  <c r="F127" i="3"/>
  <c r="F122" i="3"/>
  <c r="F121" i="3" s="1"/>
  <c r="F120" i="3" s="1"/>
  <c r="F116" i="3"/>
  <c r="F115" i="3" s="1"/>
  <c r="F114" i="3" s="1"/>
  <c r="F110" i="3"/>
  <c r="F109" i="3" s="1"/>
  <c r="F108" i="3" s="1"/>
  <c r="F107" i="3" s="1"/>
  <c r="F106" i="3" s="1"/>
  <c r="F49" i="3"/>
  <c r="F48" i="3" s="1"/>
  <c r="F47" i="3" s="1"/>
  <c r="F41" i="3"/>
  <c r="F36" i="3"/>
  <c r="F31" i="3"/>
  <c r="F30" i="3" s="1"/>
  <c r="F18" i="3"/>
  <c r="F17" i="3" s="1"/>
  <c r="F16" i="3" s="1"/>
  <c r="F15" i="3" s="1"/>
  <c r="F14" i="3" s="1"/>
  <c r="F73" i="3"/>
  <c r="F72" i="3" s="1"/>
  <c r="F24" i="3"/>
  <c r="F23" i="3" s="1"/>
  <c r="F163" i="3" l="1"/>
  <c r="F349" i="3"/>
  <c r="F354" i="3"/>
  <c r="F341" i="3"/>
  <c r="F342" i="3"/>
  <c r="F305" i="3"/>
  <c r="F306" i="3"/>
  <c r="F319" i="3"/>
  <c r="F318" i="3" s="1"/>
  <c r="F320" i="3"/>
  <c r="F270" i="3"/>
  <c r="F271" i="3"/>
  <c r="F118" i="3"/>
  <c r="F119" i="3"/>
  <c r="F45" i="3"/>
  <c r="F46" i="3"/>
  <c r="F112" i="3"/>
  <c r="F113" i="3"/>
  <c r="F186" i="3"/>
  <c r="F187" i="3"/>
  <c r="F236" i="3"/>
  <c r="F237" i="3"/>
  <c r="F230" i="3"/>
  <c r="F229" i="3" s="1"/>
  <c r="F228" i="3" s="1"/>
  <c r="F219" i="3" s="1"/>
  <c r="F153" i="3"/>
  <c r="F152" i="3" s="1"/>
  <c r="F151" i="3" s="1"/>
  <c r="F150" i="3" s="1"/>
  <c r="F368" i="3"/>
  <c r="F367" i="3" s="1"/>
  <c r="F366" i="3" s="1"/>
  <c r="F365" i="3" s="1"/>
  <c r="F326" i="3"/>
  <c r="F325" i="3" s="1"/>
  <c r="F288" i="3"/>
  <c r="F336" i="3"/>
  <c r="F335" i="3" s="1"/>
  <c r="F29" i="3"/>
  <c r="F28" i="3" s="1"/>
  <c r="F66" i="3"/>
  <c r="F65" i="3" s="1"/>
  <c r="F64" i="3" s="1"/>
  <c r="F261" i="3"/>
  <c r="F260" i="3" s="1"/>
  <c r="F70" i="3"/>
  <c r="F40" i="3"/>
  <c r="F296" i="3"/>
  <c r="F295" i="3" s="1"/>
  <c r="F22" i="3"/>
  <c r="F21" i="3" s="1"/>
  <c r="F35" i="3"/>
  <c r="F126" i="3"/>
  <c r="F125" i="3" s="1"/>
  <c r="F124" i="3" s="1"/>
  <c r="F105" i="3" s="1"/>
  <c r="F266" i="3"/>
  <c r="F265" i="3" s="1"/>
  <c r="F301" i="3"/>
  <c r="F300" i="3" s="1"/>
  <c r="F359" i="3"/>
  <c r="F361" i="3"/>
  <c r="F360" i="3" s="1"/>
  <c r="F162" i="3"/>
  <c r="F242" i="3"/>
  <c r="F333" i="3" l="1"/>
  <c r="F332" i="3" s="1"/>
  <c r="F317" i="3" s="1"/>
  <c r="F334" i="3"/>
  <c r="F254" i="3"/>
  <c r="F253" i="3" s="1"/>
  <c r="F218" i="3"/>
  <c r="F63" i="3"/>
  <c r="F278" i="3"/>
  <c r="F277" i="3" s="1"/>
  <c r="F348" i="3"/>
  <c r="F347" i="3" s="1"/>
  <c r="F34" i="3"/>
  <c r="F20" i="3"/>
  <c r="F294" i="3"/>
  <c r="F293" i="3" s="1"/>
  <c r="F27" i="3" l="1"/>
  <c r="F26" i="3" s="1"/>
  <c r="F13" i="3" s="1"/>
  <c r="F33" i="3"/>
  <c r="F161" i="3"/>
  <c r="F276" i="3"/>
  <c r="F160" i="3" l="1"/>
  <c r="F149" i="3" s="1"/>
  <c r="F376" i="3"/>
</calcChain>
</file>

<file path=xl/sharedStrings.xml><?xml version="1.0" encoding="utf-8"?>
<sst xmlns="http://schemas.openxmlformats.org/spreadsheetml/2006/main" count="1555" uniqueCount="383">
  <si>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</si>
  <si>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</si>
  <si>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</si>
  <si>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</si>
  <si>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</si>
  <si>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</si>
  <si>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</si>
  <si>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</si>
  <si>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</si>
  <si>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</si>
  <si>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</si>
  <si>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</si>
  <si>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</si>
  <si>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</si>
  <si>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</si>
  <si>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</si>
  <si>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</si>
  <si>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</si>
  <si>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</si>
  <si>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</si>
  <si>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</si>
  <si>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</si>
  <si>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</si>
  <si>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</si>
  <si>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</si>
  <si>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Всего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</si>
  <si>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</si>
  <si>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</si>
  <si>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</si>
  <si>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</si>
  <si>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</si>
  <si>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</si>
  <si>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</si>
  <si>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</si>
  <si>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</si>
  <si>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</si>
  <si>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</si>
  <si>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</si>
  <si>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</si>
  <si>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</si>
  <si>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13</t>
  </si>
  <si>
    <t>600</t>
  </si>
  <si>
    <t>610</t>
  </si>
  <si>
    <t>08</t>
  </si>
  <si>
    <t>09</t>
  </si>
  <si>
    <t>10</t>
  </si>
  <si>
    <t>300</t>
  </si>
  <si>
    <t>310</t>
  </si>
  <si>
    <t>14</t>
  </si>
  <si>
    <t>510</t>
  </si>
  <si>
    <t>07</t>
  </si>
  <si>
    <t>630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</si>
  <si>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</si>
  <si>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</si>
  <si>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</si>
  <si>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</si>
  <si>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</si>
  <si>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</si>
  <si>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</si>
  <si>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</si>
  <si>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Обеспечивающая подпрограмма "Эффективное выполнение полномочий органом местного самоуправления муниципального образования"</t>
  </si>
  <si>
    <t>Подпрограмма «Обеспечение населения муниципального образования  услугами пассажирского транспорта»</t>
  </si>
  <si>
    <t>Субсидии на возмещение затрат связанных с пассажирскими  перевозками</t>
  </si>
  <si>
    <t>Обеспечивающая подпрограмма "Нормативно-методическое обеспечение и организация бюджетного процесса"</t>
  </si>
  <si>
    <t>Подпрограмма "Выравнивание бюджетной обеспеченности поселений муниципального образования"</t>
  </si>
  <si>
    <t xml:space="preserve">Межбюджетные трансферты </t>
  </si>
  <si>
    <t>500</t>
  </si>
  <si>
    <t xml:space="preserve">14 </t>
  </si>
  <si>
    <t>Подпрограмма "Развитие дошкольного образования детей в муниципальном образовании "Монастырщинский район» Смоленской области»</t>
  </si>
  <si>
    <t xml:space="preserve">Подпрограмма    «Организация предоставления начального общего, основного общего, среднего (полного) общего образования в муниципальных бюджетных образовательных учреждениях муниципального образования «Монастырщинский район» Смоленской области»  </t>
  </si>
  <si>
    <t>Подпрограмма «Развитие дополнительного образования детей в муниципальном образовании «Монастырщинский район» Смоленской области»</t>
  </si>
  <si>
    <t>Подпрограмма "Организация временной занятости несовершеннолетних граждан в муниципальном образовании "Монастырщинский район" Смоленской области</t>
  </si>
  <si>
    <t>Подпрограмма «Дети Вихровья»</t>
  </si>
  <si>
    <t>Подпрограмма "Организация деятельности бухгалтерского учета и отчетности учреждений образования"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</si>
  <si>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</si>
  <si>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Подпрограмма "Развитие дополнительного образования детей в сфере культуры и искусства"</t>
  </si>
  <si>
    <t>Подпрограмма "Организация культурно-досуговой деятельности"</t>
  </si>
  <si>
    <t>Подпрограмма    «Организация библиотечного обслуживания населения"</t>
  </si>
  <si>
    <t>Подпрограмма "Организация деятельности бухгалтерского учета и отчетности учреждений культуры и спорта"</t>
  </si>
  <si>
    <t>Обеспечивающая подпрограмма "Организация управления в сфере культуры и спорта"</t>
  </si>
  <si>
    <t xml:space="preserve">07 </t>
  </si>
  <si>
    <t>Обеспечивающая подпрограмма "Организация управления в сфере образования"</t>
  </si>
  <si>
    <t>Подпрограмма "Совершенствование организации питания обучающихся муниципальных бюджетных образовательных учреждений муниципального образования "Монастырщинский район" Смоленской области"</t>
  </si>
  <si>
    <t>Подпрограмма "Организация отдыха и оздоровления детей и подростков муниципальных бюджетных образовательных учреждений муниципального образования "Монастырщинский район" Смоленской области»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</si>
  <si>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</si>
  <si>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</si>
  <si>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</si>
  <si>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Обеспечение деятельности контрольно-ревизионной комиссии муниципального образования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</si>
  <si>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</si>
  <si>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Обеспечение государственных гарантий реализации прав на получение общедоступного и бесплатного дошкольного образования</t>
  </si>
  <si>
    <t>Выплата вознаграждения за выполнение функций классного руководителя</t>
  </si>
  <si>
    <t>Осуществление государственных полномочий по организации и осуществлению деятельности по опеке и попечительству</t>
  </si>
  <si>
    <t xml:space="preserve">Межбюджетные трансферты общего характера бюджетам бюджетной системы Российской Федерации </t>
  </si>
  <si>
    <t>Расходы по на обеспечение функций органов местного самоуправления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</si>
  <si>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</si>
  <si>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</si>
  <si>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</si>
  <si>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</si>
  <si>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</si>
  <si>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</si>
  <si>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</si>
  <si>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</si>
  <si>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</si>
  <si>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</si>
  <si>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</si>
  <si>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01 1 01 00000</t>
  </si>
  <si>
    <t>Основное мероприятие "Обеспечение организационных условий для реализации муниципальной программы"</t>
  </si>
  <si>
    <t>01 1 01 00140</t>
  </si>
  <si>
    <t>10 0 00 00000</t>
  </si>
  <si>
    <t>Основное мероприятие "Энергосбережение и повышение энергетической эффективности в административных зданиях"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</si>
  <si>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</si>
  <si>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10 Я 01 00000</t>
  </si>
  <si>
    <t>10 Я 01 21310</t>
  </si>
  <si>
    <t>Основное мероприятие "Обеспечение реализации переданных государственных полномочий"</t>
  </si>
  <si>
    <t>01 Я 02 00000</t>
  </si>
  <si>
    <t>01 Я 02 80900</t>
  </si>
  <si>
    <t>01 Я 02 80910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</si>
  <si>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</si>
  <si>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</si>
  <si>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</si>
  <si>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</si>
  <si>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</si>
  <si>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Основное мероприятие "Транспортное и материально-техническое обеспечение деятельности органов местного самоуправления"</t>
  </si>
  <si>
    <t>01 2 01 00000</t>
  </si>
  <si>
    <t>01 2 00 00000</t>
  </si>
  <si>
    <t>09 0 00 00000</t>
  </si>
  <si>
    <t>Основное мероприятие "Обеспечение благоприятных условий для развития малого и среднего предпринимательства"</t>
  </si>
  <si>
    <t>Расходы на проведение смотров-конкурсов, фестивалей, семинаров, а также другие аналогичные мероприятия</t>
  </si>
  <si>
    <t>09 Я 01 00000</t>
  </si>
  <si>
    <t>09 Я 01 20050</t>
  </si>
  <si>
    <t>Отдел ЗАГС Администрации муниципального образования "Монастырщинский район" Смоленской области</t>
  </si>
  <si>
    <t>76 3  00 00000</t>
  </si>
  <si>
    <t xml:space="preserve"> 76 3 00 59300</t>
  </si>
  <si>
    <t>01 4 00 00000</t>
  </si>
  <si>
    <t>Основное мероприятие "Создание условий для обеспечения транспортного обслуживания населения муниципального образования"</t>
  </si>
  <si>
    <t>01 4 01 00000</t>
  </si>
  <si>
    <t>Основное мероприятие "Оказание мер социальной поддержки отдельных категорий граждан"</t>
  </si>
  <si>
    <t>01 Я 01 00000</t>
  </si>
  <si>
    <t>08 0 00 00000</t>
  </si>
  <si>
    <t>Основное мероприятие "Предоставление мер социальной поддержки по обеспечению жильем отдельным категориям граждан"</t>
  </si>
  <si>
    <t>08 Я 01 00000</t>
  </si>
  <si>
    <t xml:space="preserve">22 0 00 0 0000 </t>
  </si>
  <si>
    <t>22 Я 01 00000</t>
  </si>
  <si>
    <t>22 Я 01 20350</t>
  </si>
  <si>
    <t>02 0 00 00000</t>
  </si>
  <si>
    <t>02 1 00 00000</t>
  </si>
  <si>
    <t>02 1 01 00000</t>
  </si>
  <si>
    <t>02 1 01 00140</t>
  </si>
  <si>
    <t>Основное мероприятие "Осуществление мер по обеспечению выравнивания бюджетной обеспеченности поселений"</t>
  </si>
  <si>
    <t>02 3 00 00000</t>
  </si>
  <si>
    <t>02 3 01 00000</t>
  </si>
  <si>
    <t>02 3 01 80980</t>
  </si>
  <si>
    <t>03 0 00 00000</t>
  </si>
  <si>
    <t>03 1 00 00000</t>
  </si>
  <si>
    <t>Основное мероприятие "Обеспечение доступности дошкольного образования"</t>
  </si>
  <si>
    <t>03 1 01 00000</t>
  </si>
  <si>
    <t>Расходы на организацию питания в образовательных учреждениях</t>
  </si>
  <si>
    <t>03 1 01 00150</t>
  </si>
  <si>
    <t>03 1 01 80170</t>
  </si>
  <si>
    <t>03 2 00 00000</t>
  </si>
  <si>
    <t>Основное мероприятие "Обеспечение общедоступного бесплатного начального общего, основного общего, среднего общего образования"</t>
  </si>
  <si>
    <t>03 2 01 00000</t>
  </si>
  <si>
    <t>03 2 01 80180</t>
  </si>
  <si>
    <t>03 2 01 80280</t>
  </si>
  <si>
    <t>03 2 01 00150</t>
  </si>
  <si>
    <t xml:space="preserve">Основное мероприятие "Обеспечение предоставления дополнительного образования детей" </t>
  </si>
  <si>
    <t>03 3 01 00000</t>
  </si>
  <si>
    <t>03 3 01 00150</t>
  </si>
  <si>
    <t>03 3 00 00000</t>
  </si>
  <si>
    <t>03 6 00 00000</t>
  </si>
  <si>
    <t>Основное мероприятие "Обеспечение питанием учащихся общеобразовательных учреждений"</t>
  </si>
  <si>
    <t>03 6 01 00000</t>
  </si>
  <si>
    <t>03 6 01 20630</t>
  </si>
  <si>
    <t>Основное мероприятие "Создание благоприятных условий для всестороннего развития и жизнедеятельности детей муниципального образования"</t>
  </si>
  <si>
    <t>Реализация мероприятий по всестороннему развитию и жизнедеятельности  детей муниципального образования</t>
  </si>
  <si>
    <t>03 7 00 00000</t>
  </si>
  <si>
    <t>03 7 01 00000</t>
  </si>
  <si>
    <t>03 7 01 20320</t>
  </si>
  <si>
    <t>03 4 00 00000</t>
  </si>
  <si>
    <t>Основное мероприятие "Создание условий для временного трудоустройства несовершеннолетних граждан в возрасте от 14 до 18 лет"</t>
  </si>
  <si>
    <t>Расходы на поддержку несовершеннолетних граждан в возрасте от 14 до 18 лет</t>
  </si>
  <si>
    <t>03 4 01 00000</t>
  </si>
  <si>
    <t>03 4 01 20310</t>
  </si>
  <si>
    <t>03 8 00 00000</t>
  </si>
  <si>
    <t>03 8 01 00000</t>
  </si>
  <si>
    <t>03 8 01 00150</t>
  </si>
  <si>
    <t>03 9 00 00000</t>
  </si>
  <si>
    <t>03 9 01 00000</t>
  </si>
  <si>
    <t>03 9 01 00140</t>
  </si>
  <si>
    <t>Основное мероприятие "Повышение безопасности дорожного движения"</t>
  </si>
  <si>
    <t>Реализация мероприятий по повышению безопасности дорожного движения</t>
  </si>
  <si>
    <t>11 0 00 00000</t>
  </si>
  <si>
    <t>11 Я 01 00000</t>
  </si>
  <si>
    <t>11 Я 01 20330</t>
  </si>
  <si>
    <t>Основное мероприятие "Осуществление государственных полномочий по организации и осуществлению деятельности по опеке и попечительству"</t>
  </si>
  <si>
    <t>03 Я 03 00000</t>
  </si>
  <si>
    <t>03 Я 03 80290</t>
  </si>
  <si>
    <t>04 0 00 00000</t>
  </si>
  <si>
    <t>Основное мероприятие "Развитие образовательных программ в сфере культуры и искусства"</t>
  </si>
  <si>
    <t>04 4 00 00000</t>
  </si>
  <si>
    <t xml:space="preserve">04 4 01 00000 </t>
  </si>
  <si>
    <t>04 4 01 00150</t>
  </si>
  <si>
    <t>06 0 00 00000</t>
  </si>
  <si>
    <t>Основное мероприятие "Создание условий по противодействию злоупотребления наркотических средств"</t>
  </si>
  <si>
    <t>06 Я 01 00000</t>
  </si>
  <si>
    <t>06 Я 01 20050</t>
  </si>
  <si>
    <t xml:space="preserve">Подпрограмма «Патриотическое воспитание  молодежи" </t>
  </si>
  <si>
    <t>Основное мероприятие "Создание условий для участия молодежи в мероприятиях патриотической направленности"</t>
  </si>
  <si>
    <t>Основное мероприятие "Повышение социальной активности и самореализации молодежи муниципального образования"</t>
  </si>
  <si>
    <t>07 0 00 00000</t>
  </si>
  <si>
    <t>07 1 00 00000</t>
  </si>
  <si>
    <t>07 1 01 00000</t>
  </si>
  <si>
    <t>07 1 01 20050</t>
  </si>
  <si>
    <t>07 Я 01 00000</t>
  </si>
  <si>
    <t>07 Я 01 20050</t>
  </si>
  <si>
    <t>04 000 0 0000</t>
  </si>
  <si>
    <t>Основное мероприятие "Организация культурно-досугового обслуживания населения"</t>
  </si>
  <si>
    <t>04 2 00 00000</t>
  </si>
  <si>
    <t>04 2 01 00000</t>
  </si>
  <si>
    <t>04 2 01 00150</t>
  </si>
  <si>
    <t>Основное  мероприятие "Развитие библиотечного обслуживания"</t>
  </si>
  <si>
    <t>04 3 00 00000</t>
  </si>
  <si>
    <t>04 3 01 00000</t>
  </si>
  <si>
    <t>04 3 01 00150</t>
  </si>
  <si>
    <t>04 1 00 00000</t>
  </si>
  <si>
    <t>04 1 01 00000</t>
  </si>
  <si>
    <t>04 1 01 00150</t>
  </si>
  <si>
    <t>04 5 00 00000</t>
  </si>
  <si>
    <t>04 5 01 00000</t>
  </si>
  <si>
    <t>04 5 01 00140</t>
  </si>
  <si>
    <t>Основное мероприятие "Создание условий, обеспечивающих обслуживание и развитие МБКСУ "Юность"</t>
  </si>
  <si>
    <t>05 Я 01 00000</t>
  </si>
  <si>
    <t>05 Я 01 00150</t>
  </si>
  <si>
    <t>05 0 00 00000</t>
  </si>
  <si>
    <t>Основное мероприятие "Обеспечение деятельности и поддержка социально-ориентированных некоммерческих организаций"</t>
  </si>
  <si>
    <t>04 Я 01 00000</t>
  </si>
  <si>
    <t>Основное мероприятие "Вовлечение жителей муниципального образования в систематические занятия физической культурой и спортом"</t>
  </si>
  <si>
    <t>05 Я 02 00000</t>
  </si>
  <si>
    <t>03 Я 01 00000</t>
  </si>
  <si>
    <t>03 Я 01 20050</t>
  </si>
  <si>
    <t>Основное мероприятие "Создание условий для оздоровления детей и подростков в каникулярный период"</t>
  </si>
  <si>
    <t>03 5 00 00000</t>
  </si>
  <si>
    <t>03 5 01 00000</t>
  </si>
  <si>
    <t xml:space="preserve">Расходы на выплаты персоналу государственных (муниципальных) учреждений </t>
  </si>
  <si>
    <t>05 Я 02 20050</t>
  </si>
  <si>
    <t>Реализация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</si>
  <si>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Реализация государственных полномочий по созданию  и организации деятельности комиссий по делам несовершеннолетних и защите их прав</t>
  </si>
  <si>
    <t>01 Я 01 70100</t>
  </si>
  <si>
    <t>Основное мероприятие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</si>
  <si>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</si>
  <si>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</si>
  <si>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>Основное мероприятие "Обеспечение условий для организации бухгалтерского учета и отчетности"</t>
  </si>
  <si>
    <t>Подпрограмма "Организация материально-технического и автотранспортного обслуживания органов местного самоуправления муниципального образования"</t>
  </si>
  <si>
    <t>Выравнивание бюджетной обеспеченности поселений из бюджета муниципального района в части, сформированной за счет субвенции из областного бюджета</t>
  </si>
  <si>
    <t xml:space="preserve">Целевая статья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</si>
  <si>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</si>
  <si>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</si>
  <si>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</si>
  <si>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Иные межбюджетные трансферты за счет средств Монастырщинского городского поселения</t>
  </si>
  <si>
    <t>77 1 00 П0920</t>
  </si>
  <si>
    <t>Иные межбюджетные трансферты за счет средств Александровского сельского поселения</t>
  </si>
  <si>
    <t>77 1 00 П0921</t>
  </si>
  <si>
    <t>Иные межбюджетные трансферты за счет средств Барсуковского сельского поселения</t>
  </si>
  <si>
    <t>77 1 00 П0922</t>
  </si>
  <si>
    <t>Иные межбюджетные трансферты за счет средств Новомихайловского сельского поселения</t>
  </si>
  <si>
    <t>77 1 00 П0926</t>
  </si>
  <si>
    <t>Иные межбюджетные трансферты за счет средств Соболевского сельского поселения</t>
  </si>
  <si>
    <t>77 1 00 П0928</t>
  </si>
  <si>
    <t>Иные межбюджетные трансферты за счет средств Татарского сельского поселения</t>
  </si>
  <si>
    <t>77 1 00 П0929</t>
  </si>
  <si>
    <t>Приложение 11</t>
  </si>
  <si>
    <t>01 2 01 00150</t>
  </si>
  <si>
    <t xml:space="preserve">Судебная система </t>
  </si>
  <si>
    <t>Непрограммные расходы органов местного самоуправления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</si>
  <si>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</si>
  <si>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</si>
  <si>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государственных (муниципальных) нужд</t>
  </si>
  <si>
    <t>05</t>
  </si>
  <si>
    <t>98 0 00 00000</t>
  </si>
  <si>
    <t>98 1 00 00000</t>
  </si>
  <si>
    <t>98 1 00 51200</t>
  </si>
  <si>
    <t>Дорожное хозяйство (дорожные фонды)</t>
  </si>
  <si>
    <t>Основное мероприятие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</si>
  <si>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 xml:space="preserve">Расходы за счет средств дорожного фонда </t>
  </si>
  <si>
    <t>19 0 00 00000</t>
  </si>
  <si>
    <t>19 Я 01 00000</t>
  </si>
  <si>
    <t>19 Я 01 20200</t>
  </si>
  <si>
    <t>Основное мероприятие "Совершенствование деятельности Администрации муниципального образования "Монастырщинский район" Смоленской области на основе использования ИКТ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</si>
  <si>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</si>
  <si>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26 0 00 00000</t>
  </si>
  <si>
    <t>26 Я 01 00000</t>
  </si>
  <si>
    <t>26 Я 01 20360</t>
  </si>
  <si>
    <t>Муниципальная программа "Создание условий для эффективного управления муниципальным образованием "Монастырщинский район" Смоленской области"</t>
  </si>
  <si>
    <t>Муниципальная программа "Энергосбережение и повышение энергетической эффективности в  муниципальном образовании "Монастырщинский район"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</si>
  <si>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район" Смоленской области"</t>
  </si>
  <si>
    <t xml:space="preserve"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</si>
  <si>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район"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</si>
  <si>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район" Смоленской области"</t>
  </si>
  <si>
    <t>Муниципальная программа "Комплексное развитие транспортной инфраструктуры муниципального образования "Монастырщинский район" Смоленской области"</t>
  </si>
  <si>
    <t>Муниципальная программа "Развитие образования в муниципальном образовании "Монастырщинский район" Смоленской области"</t>
  </si>
  <si>
    <t xml:space="preserve">Муниципальная программа "Развитие образования в муниципальном образовании "Монастырщинский район"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</si>
  <si>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район" Смоленской области" 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</si>
  <si>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район" Смоленской области" </t>
  </si>
  <si>
    <r>
      <t>Муниципальная  программа "Развитие молодежной политики в муниципальном образовании "Монастырщинский район" Смоленской области</t>
    </r>
    <r>
      <rPr>
        <sz val="10"/>
        <color theme="1"/>
        <rFont val="Times New Roman"/>
        <family val="1"/>
        <charset val="204"/>
      </rPr>
      <t>"</t>
    </r>
  </si>
  <si>
    <t>Муниципальная  программа "Обеспечение безопасности дорожного движения на территории муниципального образования "Монастырщинский район" Смоленской области"</t>
  </si>
  <si>
    <t>Муниципальная программа  "Развитие культуры и туризма на территории муниципального образования "Монастырщинский район" Смоленской области"</t>
  </si>
  <si>
    <t>Муниципальная  программа  "Развитие физической культуры и спорта в  муниципальном образовании "Монастырщинский район" Смоленской области"</t>
  </si>
  <si>
    <t>Муниципальная программа "Обеспечение жильем молодых семей" муниципального образования "Монастырщинский район" Смоленской области"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</si>
  <si>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области"</t>
  </si>
  <si>
    <t>Муниципальная программа "Доступная среда"</t>
  </si>
  <si>
    <t>Основное мероприятие "Организация и проведение мероприятий, направленных на социокультурную реабилитацию инвалидов"</t>
  </si>
  <si>
    <t>Расходы на повышение уровня социальной адаптации и интеграции инвалидов в общество</t>
  </si>
  <si>
    <t>21 0 00 00000</t>
  </si>
  <si>
    <t>21 Я 01 00000</t>
  </si>
  <si>
    <t>21 Я 01 20650</t>
  </si>
  <si>
    <t xml:space="preserve">СУММА 2022 </t>
  </si>
  <si>
    <t>03 5 01 80030</t>
  </si>
  <si>
    <t>Выравнивание бюджетной обеспеченности поселений из бюджета муниципального района</t>
  </si>
  <si>
    <t>02 3 01 00990</t>
  </si>
  <si>
    <t>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</si>
  <si>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>08 Я 01 L4970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</si>
  <si>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район" Смоленской области"</t>
  </si>
  <si>
    <t>Основное мероприятие "Повышение уровня антитеррористической защищенности объектов культуры, образования, мест массового пребывания населения"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</si>
  <si>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</si>
  <si>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28 0 00 00000</t>
  </si>
  <si>
    <t>28 Я 01 00000</t>
  </si>
  <si>
    <t>28 Я 01 20660</t>
  </si>
  <si>
    <t>Организация отдыха и оздоровления детей, проживающих на территории муниципального образования</t>
  </si>
  <si>
    <t>03 5 01 20280</t>
  </si>
  <si>
    <t>Расходы на обеспечение функций органов местного самоуправления</t>
  </si>
  <si>
    <t>Осуществление переданных органам государственной власти субъектов Российской Федерации в соответствии с пунктом 1 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</si>
  <si>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</si>
  <si>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Распределение бюджетных ассигнований по разделам, подразделам, целевым статьям                                                                                                                                                                       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группам (группам и подгруппам) видов расходов классификации расходов бюджетов                                                                                                                                                       на плановый период 2022 и 2023 годов</t>
  </si>
  <si>
    <t xml:space="preserve">СУММА 2023 </t>
  </si>
  <si>
    <t>01 4 01 20370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</si>
  <si>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</si>
  <si>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</si>
  <si>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</si>
  <si>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</si>
  <si>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</si>
  <si>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04 Я 01 20060</t>
  </si>
  <si>
    <t>Основное мероприятие (вне подпрограмм)</t>
  </si>
  <si>
    <t>01 Я 00 00000</t>
  </si>
  <si>
    <t>10 Я 00 00000</t>
  </si>
  <si>
    <t>26 Я 00 00000</t>
  </si>
  <si>
    <t>09 Я 00 00000</t>
  </si>
  <si>
    <t>22 Я 00 00000</t>
  </si>
  <si>
    <t>19 Я 00 00000</t>
  </si>
  <si>
    <t>28 Я 00 00000</t>
  </si>
  <si>
    <t>06 Я 00 00000</t>
  </si>
  <si>
    <t>07 Я 00 00000</t>
  </si>
  <si>
    <t>11 Я 00 00000</t>
  </si>
  <si>
    <t>05 Я 00 00000</t>
  </si>
  <si>
    <t>21 Я 00 00000</t>
  </si>
  <si>
    <t>08 Я 00 00000</t>
  </si>
  <si>
    <t>03 Я 00 00000</t>
  </si>
  <si>
    <t>04 Я 00 00000</t>
  </si>
  <si>
    <t>Региональный проект "Современная школа"</t>
  </si>
  <si>
    <t>03 2 Е1 00000</t>
  </si>
  <si>
    <t>03 2 Е1 80180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</si>
  <si>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</si>
  <si>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03 2 01 53030</t>
  </si>
  <si>
    <t>Региональный проект "Культурная среда"</t>
  </si>
  <si>
    <t>Государственная поддержка отрасли культуры (модернизация детских школ искусств)</t>
  </si>
  <si>
    <t>04 4 A1 00000</t>
  </si>
  <si>
    <t>04 4 A1 55194</t>
  </si>
  <si>
    <t>Региональный проект "Творческие люди"</t>
  </si>
  <si>
    <t>Государственная поддержка отрасли культуры (государственная поддержка лучших сельских учреждений культуры и лучших работников сельских учреждений культуры)</t>
  </si>
  <si>
    <t>04 2 A2 00000</t>
  </si>
  <si>
    <t>04 2 A2 55195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</si>
  <si>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</si>
  <si>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 2 E1 51690</t>
  </si>
  <si>
    <t>Расходы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</si>
  <si>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Капитальные вложения в объекты государственной (муниципальной) собственности</t>
  </si>
  <si>
    <t>Бюджетные инвестиции</t>
  </si>
  <si>
    <t>19 Я 01 S0500</t>
  </si>
  <si>
    <t>400</t>
  </si>
  <si>
    <t>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</si>
  <si>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</si>
  <si>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6 01 L3040</t>
  </si>
  <si>
    <t>Обеспечение условий для функционирования центров "Точка роста"</t>
  </si>
  <si>
    <t>03 2 E1 81710</t>
  </si>
  <si>
    <t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от 25.11.2021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</si>
</sst>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indexed="65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95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/>
    <xf numFmtId="4" fontId="3" fillId="0" borderId="1" xfId="0" applyNumberFormat="1" applyFont="1" applyBorder="1" applyAlignment="1"/>
    <xf numFmtId="4" fontId="1" fillId="0" borderId="1" xfId="0" applyNumberFormat="1" applyFont="1" applyBorder="1" applyAlignment="1"/>
    <xf numFmtId="4" fontId="7" fillId="0" borderId="1" xfId="0" applyNumberFormat="1" applyFont="1" applyBorder="1" applyAlignment="1"/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0" fillId="0" borderId="1" xfId="0" applyBorder="1" applyAlignment="1"/>
    <xf numFmtId="4" fontId="1" fillId="0" borderId="1" xfId="0" applyNumberFormat="1" applyFont="1" applyBorder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/>
    <xf numFmtId="4" fontId="3" fillId="0" borderId="1" xfId="0" applyNumberFormat="1" applyFont="1" applyBorder="1"/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4" fillId="0" borderId="0" xfId="0" applyFont="1" applyAlignment="1">
      <alignment vertical="top" wrapText="1"/>
    </xf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9" fontId="7" fillId="33" borderId="1" xfId="0" applyNumberFormat="1" applyFont="1" applyFill="1" applyBorder="1" applyAlignment="1">
      <alignment horizontal="center"/>
    </xf>
    <xf numFmtId="0" fontId="30" fillId="33" borderId="1" xfId="0" applyFont="1" applyFill="1" applyBorder="1"/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/>
    <xf numFmtId="4" fontId="31" fillId="33" borderId="1" xfId="0" applyNumberFormat="1" applyFont="1" applyFill="1" applyBorder="1" applyAlignment="1"/>
    <xf numFmtId="4" fontId="7" fillId="33" borderId="1" xfId="0" applyNumberFormat="1" applyFont="1" applyFill="1" applyBorder="1" applyAlignment="1"/>
    <xf numFmtId="4" fontId="32" fillId="0" borderId="0" xfId="0" applyNumberFormat="1" applyFont="1"/>
    <xf numFmtId="0" fontId="28" fillId="34" borderId="1" xfId="42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wrapText="1"/>
    </xf>
    <xf numFmtId="4" fontId="1" fillId="0" borderId="12" xfId="0" applyNumberFormat="1" applyFont="1" applyBorder="1" applyAlignment="1"/>
    <xf numFmtId="0" fontId="1" fillId="0" borderId="1" xfId="0" applyFont="1" applyFill="1" applyBorder="1" applyAlignment="1">
      <alignment horizontal="justify"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/>
    <xf numFmtId="4" fontId="1" fillId="0" borderId="1" xfId="0" applyNumberFormat="1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3" fillId="0" borderId="1" xfId="0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/>
    <xf numFmtId="4" fontId="7" fillId="0" borderId="1" xfId="0" applyNumberFormat="1" applyFont="1" applyBorder="1"/>
    <xf numFmtId="0" fontId="33" fillId="0" borderId="1" xfId="0" applyFont="1" applyFill="1" applyBorder="1" applyAlignment="1">
      <alignment wrapText="1"/>
    </xf>
    <xf numFmtId="49" fontId="28" fillId="35" borderId="1" xfId="46" applyNumberFormat="1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4" fontId="1" fillId="0" borderId="1" xfId="0" applyNumberFormat="1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11" fontId="7" fillId="33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0" fillId="0" borderId="0" xfId="0" applyAlignment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8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29" fillId="0" borderId="0" xfId="0" applyFont="1" applyAlignment="1">
      <alignment horizontal="right"/>
    </xf>
    <xf numFmtId="0" fontId="0" fillId="0" borderId="12" xfId="0" applyBorder="1" applyAlignment="1">
      <alignment horizontal="center" wrapText="1"/>
    </xf>
    <xf numFmtId="0" fontId="8" fillId="0" borderId="11" xfId="0" applyFont="1" applyBorder="1" applyAlignment="1">
      <alignment horizontal="center" vertical="center" textRotation="90" wrapText="1"/>
    </xf>
    <xf numFmtId="0" fontId="0" fillId="0" borderId="12" xfId="0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7"/>
  <sheetViews>
    <sheetView tabSelected="1" view="pageLayout" zoomScale="150" zoomScaleSheetLayoutView="140" zoomScalePageLayoutView="150" workbookViewId="0">
      <selection activeCell="C2" sqref="C2:G2"/>
    </sheetView>
  </sheetViews>
  <sheetFormatPr defaultRowHeight="15" x14ac:dyDescent="0.25"/>
  <cols>
    <col min="1" max="1" width="47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4.42578125" customWidth="1"/>
    <col min="7" max="7" width="15.7109375" customWidth="1"/>
  </cols>
  <sheetData>
    <row r="1" spans="1:7" x14ac:dyDescent="0.25">
      <c r="B1" s="3"/>
      <c r="C1" s="81" t="s">
        <v>270</v>
      </c>
      <c r="D1" s="81"/>
      <c r="E1" s="81"/>
      <c r="F1" s="81"/>
      <c r="G1" s="82"/>
    </row>
    <row r="2" spans="1:7" ht="87.75" customHeight="1" x14ac:dyDescent="0.25">
      <c r="B2" s="34"/>
      <c r="C2" s="93" t="s">
        <v>382</v>
      </c>
      <c r="D2" s="94"/>
      <c r="E2" s="94"/>
      <c r="F2" s="94"/>
      <c r="G2" s="82"/>
    </row>
    <row r="3" spans="1:7" x14ac:dyDescent="0.25">
      <c r="A3" s="83" t="s">
        <v>332</v>
      </c>
      <c r="B3" s="84"/>
      <c r="C3" s="84"/>
      <c r="D3" s="84"/>
      <c r="E3" s="84"/>
      <c r="F3" s="84"/>
      <c r="G3" s="85"/>
    </row>
    <row r="4" spans="1:7" x14ac:dyDescent="0.25">
      <c r="A4" s="84"/>
      <c r="B4" s="84"/>
      <c r="C4" s="84"/>
      <c r="D4" s="84"/>
      <c r="E4" s="84"/>
      <c r="F4" s="84"/>
      <c r="G4" s="85"/>
    </row>
    <row r="5" spans="1:7" x14ac:dyDescent="0.25">
      <c r="A5" s="84"/>
      <c r="B5" s="84"/>
      <c r="C5" s="84"/>
      <c r="D5" s="84"/>
      <c r="E5" s="84"/>
      <c r="F5" s="84"/>
      <c r="G5" s="85"/>
    </row>
    <row r="6" spans="1:7" x14ac:dyDescent="0.25">
      <c r="A6" s="84"/>
      <c r="B6" s="84"/>
      <c r="C6" s="84"/>
      <c r="D6" s="84"/>
      <c r="E6" s="84"/>
      <c r="F6" s="84"/>
      <c r="G6" s="85"/>
    </row>
    <row r="7" spans="1:7" x14ac:dyDescent="0.25">
      <c r="A7" s="84"/>
      <c r="B7" s="84"/>
      <c r="C7" s="84"/>
      <c r="D7" s="84"/>
      <c r="E7" s="84"/>
      <c r="F7" s="84"/>
      <c r="G7" s="85"/>
    </row>
    <row r="8" spans="1:7" ht="33" customHeight="1" x14ac:dyDescent="0.25">
      <c r="A8" s="84"/>
      <c r="B8" s="84"/>
      <c r="C8" s="84"/>
      <c r="D8" s="84"/>
      <c r="E8" s="84"/>
      <c r="F8" s="84"/>
      <c r="G8" s="85"/>
    </row>
    <row r="9" spans="1:7" ht="15" customHeight="1" x14ac:dyDescent="0.25">
      <c r="A9" s="1"/>
      <c r="F9" s="89" t="s">
        <v>86</v>
      </c>
      <c r="G9" s="82"/>
    </row>
    <row r="10" spans="1:7" ht="15" customHeight="1" x14ac:dyDescent="0.25">
      <c r="A10" s="86" t="s">
        <v>26</v>
      </c>
      <c r="B10" s="91" t="s">
        <v>27</v>
      </c>
      <c r="C10" s="91" t="s">
        <v>28</v>
      </c>
      <c r="D10" s="91" t="s">
        <v>254</v>
      </c>
      <c r="E10" s="91" t="s">
        <v>29</v>
      </c>
      <c r="F10" s="86" t="s">
        <v>315</v>
      </c>
      <c r="G10" s="88" t="s">
        <v>333</v>
      </c>
    </row>
    <row r="11" spans="1:7" ht="72" customHeight="1" x14ac:dyDescent="0.25">
      <c r="A11" s="90"/>
      <c r="B11" s="92"/>
      <c r="C11" s="92"/>
      <c r="D11" s="92"/>
      <c r="E11" s="92"/>
      <c r="F11" s="87"/>
      <c r="G11" s="87"/>
    </row>
    <row r="12" spans="1:7" ht="15" customHeight="1" x14ac:dyDescent="0.25">
      <c r="A12" s="2">
        <v>1</v>
      </c>
      <c r="B12" s="4">
        <v>3</v>
      </c>
      <c r="C12" s="4">
        <v>4</v>
      </c>
      <c r="D12" s="4">
        <v>5</v>
      </c>
      <c r="E12" s="4">
        <v>6</v>
      </c>
      <c r="F12" s="4">
        <v>7</v>
      </c>
      <c r="G12" s="4">
        <v>8</v>
      </c>
    </row>
    <row r="13" spans="1:7" x14ac:dyDescent="0.25">
      <c r="A13" s="46" t="s">
        <v>0</v>
      </c>
      <c r="B13" s="47" t="s">
        <v>30</v>
      </c>
      <c r="C13" s="47"/>
      <c r="D13" s="47"/>
      <c r="E13" s="47"/>
      <c r="F13" s="41">
        <f>F14+F20+F26+F63+F105+F57</f>
        <v>30283240</v>
      </c>
      <c r="G13" s="41">
        <f>G14+G20+G26+G63+G105+G57</f>
        <v>30092340</v>
      </c>
    </row>
    <row r="14" spans="1:7" ht="39" x14ac:dyDescent="0.25">
      <c r="A14" s="49" t="s">
        <v>1</v>
      </c>
      <c r="B14" s="43" t="s">
        <v>30</v>
      </c>
      <c r="C14" s="43" t="s">
        <v>31</v>
      </c>
      <c r="D14" s="43"/>
      <c r="E14" s="43"/>
      <c r="F14" s="40">
        <f>F15</f>
        <v>1667600</v>
      </c>
      <c r="G14" s="40">
        <f>G15</f>
        <v>1667600</v>
      </c>
    </row>
    <row r="15" spans="1:7" ht="26.25" x14ac:dyDescent="0.25">
      <c r="A15" s="35" t="s">
        <v>117</v>
      </c>
      <c r="B15" s="12" t="s">
        <v>30</v>
      </c>
      <c r="C15" s="12" t="s">
        <v>31</v>
      </c>
      <c r="D15" s="36" t="s">
        <v>118</v>
      </c>
      <c r="E15" s="10"/>
      <c r="F15" s="14">
        <f t="shared" ref="F15:G18" si="0">F16</f>
        <v>1667600</v>
      </c>
      <c r="G15" s="14">
        <f t="shared" si="0"/>
        <v>1667600</v>
      </c>
    </row>
    <row r="16" spans="1:7" x14ac:dyDescent="0.25">
      <c r="A16" s="35" t="s">
        <v>119</v>
      </c>
      <c r="B16" s="12" t="s">
        <v>30</v>
      </c>
      <c r="C16" s="12" t="s">
        <v>31</v>
      </c>
      <c r="D16" s="36" t="s">
        <v>120</v>
      </c>
      <c r="E16" s="36"/>
      <c r="F16" s="45">
        <f t="shared" si="0"/>
        <v>1667600</v>
      </c>
      <c r="G16" s="45">
        <f t="shared" si="0"/>
        <v>1667600</v>
      </c>
    </row>
    <row r="17" spans="1:7" ht="26.25" x14ac:dyDescent="0.25">
      <c r="A17" s="24" t="s">
        <v>329</v>
      </c>
      <c r="B17" s="10" t="s">
        <v>30</v>
      </c>
      <c r="C17" s="10" t="s">
        <v>31</v>
      </c>
      <c r="D17" s="8" t="s">
        <v>121</v>
      </c>
      <c r="E17" s="8"/>
      <c r="F17" s="18">
        <f t="shared" si="0"/>
        <v>1667600</v>
      </c>
      <c r="G17" s="18">
        <f t="shared" si="0"/>
        <v>1667600</v>
      </c>
    </row>
    <row r="18" spans="1:7" ht="64.5" x14ac:dyDescent="0.25">
      <c r="A18" s="24" t="s">
        <v>56</v>
      </c>
      <c r="B18" s="10" t="s">
        <v>30</v>
      </c>
      <c r="C18" s="10" t="s">
        <v>31</v>
      </c>
      <c r="D18" s="8" t="s">
        <v>121</v>
      </c>
      <c r="E18" s="8" t="s">
        <v>32</v>
      </c>
      <c r="F18" s="18">
        <f t="shared" si="0"/>
        <v>1667600</v>
      </c>
      <c r="G18" s="18">
        <f t="shared" si="0"/>
        <v>1667600</v>
      </c>
    </row>
    <row r="19" spans="1:7" ht="26.25" x14ac:dyDescent="0.25">
      <c r="A19" s="24" t="s">
        <v>52</v>
      </c>
      <c r="B19" s="10" t="s">
        <v>30</v>
      </c>
      <c r="C19" s="10" t="s">
        <v>31</v>
      </c>
      <c r="D19" s="8" t="s">
        <v>121</v>
      </c>
      <c r="E19" s="8" t="s">
        <v>33</v>
      </c>
      <c r="F19" s="18">
        <v>1667600</v>
      </c>
      <c r="G19" s="18">
        <v>1667600</v>
      </c>
    </row>
    <row r="20" spans="1:7" ht="51.75" x14ac:dyDescent="0.25">
      <c r="A20" s="49" t="s">
        <v>2</v>
      </c>
      <c r="B20" s="43" t="s">
        <v>30</v>
      </c>
      <c r="C20" s="43" t="s">
        <v>34</v>
      </c>
      <c r="D20" s="32"/>
      <c r="E20" s="32"/>
      <c r="F20" s="57">
        <f t="shared" ref="F20:G24" si="1">F21</f>
        <v>443900</v>
      </c>
      <c r="G20" s="57">
        <f t="shared" si="1"/>
        <v>443900</v>
      </c>
    </row>
    <row r="21" spans="1:7" ht="26.25" x14ac:dyDescent="0.25">
      <c r="A21" s="35" t="s">
        <v>95</v>
      </c>
      <c r="B21" s="12" t="s">
        <v>30</v>
      </c>
      <c r="C21" s="12" t="s">
        <v>34</v>
      </c>
      <c r="D21" s="37" t="s">
        <v>96</v>
      </c>
      <c r="E21" s="32"/>
      <c r="F21" s="45">
        <f t="shared" si="1"/>
        <v>443900</v>
      </c>
      <c r="G21" s="45">
        <f t="shared" si="1"/>
        <v>443900</v>
      </c>
    </row>
    <row r="22" spans="1:7" ht="26.25" x14ac:dyDescent="0.25">
      <c r="A22" s="23" t="s">
        <v>97</v>
      </c>
      <c r="B22" s="12" t="s">
        <v>30</v>
      </c>
      <c r="C22" s="12" t="s">
        <v>34</v>
      </c>
      <c r="D22" s="12" t="s">
        <v>98</v>
      </c>
      <c r="E22" s="12"/>
      <c r="F22" s="14">
        <f t="shared" si="1"/>
        <v>443900</v>
      </c>
      <c r="G22" s="14">
        <f t="shared" si="1"/>
        <v>443900</v>
      </c>
    </row>
    <row r="23" spans="1:7" ht="26.25" x14ac:dyDescent="0.25">
      <c r="A23" s="24" t="s">
        <v>329</v>
      </c>
      <c r="B23" s="8" t="s">
        <v>30</v>
      </c>
      <c r="C23" s="8" t="s">
        <v>34</v>
      </c>
      <c r="D23" s="8" t="s">
        <v>99</v>
      </c>
      <c r="E23" s="8"/>
      <c r="F23" s="15">
        <f t="shared" si="1"/>
        <v>443900</v>
      </c>
      <c r="G23" s="15">
        <f t="shared" si="1"/>
        <v>443900</v>
      </c>
    </row>
    <row r="24" spans="1:7" ht="64.5" x14ac:dyDescent="0.25">
      <c r="A24" s="24" t="s">
        <v>56</v>
      </c>
      <c r="B24" s="8" t="s">
        <v>30</v>
      </c>
      <c r="C24" s="8" t="s">
        <v>34</v>
      </c>
      <c r="D24" s="8" t="s">
        <v>99</v>
      </c>
      <c r="E24" s="8" t="s">
        <v>32</v>
      </c>
      <c r="F24" s="15">
        <f t="shared" si="1"/>
        <v>443900</v>
      </c>
      <c r="G24" s="15">
        <f t="shared" si="1"/>
        <v>443900</v>
      </c>
    </row>
    <row r="25" spans="1:7" ht="26.25" x14ac:dyDescent="0.25">
      <c r="A25" s="24" t="s">
        <v>52</v>
      </c>
      <c r="B25" s="8" t="s">
        <v>30</v>
      </c>
      <c r="C25" s="8" t="s">
        <v>34</v>
      </c>
      <c r="D25" s="8" t="s">
        <v>99</v>
      </c>
      <c r="E25" s="8" t="s">
        <v>33</v>
      </c>
      <c r="F25" s="15">
        <v>443900</v>
      </c>
      <c r="G25" s="15">
        <v>443900</v>
      </c>
    </row>
    <row r="26" spans="1:7" ht="51.75" x14ac:dyDescent="0.25">
      <c r="A26" s="49" t="s">
        <v>4</v>
      </c>
      <c r="B26" s="43" t="s">
        <v>30</v>
      </c>
      <c r="C26" s="43" t="s">
        <v>38</v>
      </c>
      <c r="D26" s="43"/>
      <c r="E26" s="43"/>
      <c r="F26" s="40">
        <f>F27+F45+F51</f>
        <v>16225500</v>
      </c>
      <c r="G26" s="40">
        <f>G27+G45+G51</f>
        <v>16066700</v>
      </c>
    </row>
    <row r="27" spans="1:7" ht="51.75" x14ac:dyDescent="0.25">
      <c r="A27" s="23" t="s">
        <v>292</v>
      </c>
      <c r="B27" s="12" t="s">
        <v>30</v>
      </c>
      <c r="C27" s="12" t="s">
        <v>38</v>
      </c>
      <c r="D27" s="36" t="s">
        <v>104</v>
      </c>
      <c r="E27" s="12"/>
      <c r="F27" s="14">
        <f>F28+F34</f>
        <v>15865500</v>
      </c>
      <c r="G27" s="14">
        <f>G28+G34</f>
        <v>15891700</v>
      </c>
    </row>
    <row r="28" spans="1:7" ht="40.5" x14ac:dyDescent="0.25">
      <c r="A28" s="21" t="s">
        <v>60</v>
      </c>
      <c r="B28" s="7" t="s">
        <v>30</v>
      </c>
      <c r="C28" s="7" t="s">
        <v>38</v>
      </c>
      <c r="D28" s="36" t="s">
        <v>105</v>
      </c>
      <c r="E28" s="7"/>
      <c r="F28" s="16">
        <f t="shared" ref="F28:G31" si="2">F29</f>
        <v>15205500</v>
      </c>
      <c r="G28" s="16">
        <f t="shared" si="2"/>
        <v>15205500</v>
      </c>
    </row>
    <row r="29" spans="1:7" ht="39" x14ac:dyDescent="0.25">
      <c r="A29" s="35" t="s">
        <v>106</v>
      </c>
      <c r="B29" s="12" t="s">
        <v>30</v>
      </c>
      <c r="C29" s="12" t="s">
        <v>38</v>
      </c>
      <c r="D29" s="36" t="s">
        <v>105</v>
      </c>
      <c r="E29" s="7"/>
      <c r="F29" s="14">
        <f t="shared" si="2"/>
        <v>15205500</v>
      </c>
      <c r="G29" s="14">
        <f t="shared" si="2"/>
        <v>15205500</v>
      </c>
    </row>
    <row r="30" spans="1:7" ht="26.25" x14ac:dyDescent="0.25">
      <c r="A30" s="24" t="s">
        <v>329</v>
      </c>
      <c r="B30" s="8" t="s">
        <v>30</v>
      </c>
      <c r="C30" s="8" t="s">
        <v>38</v>
      </c>
      <c r="D30" s="8" t="s">
        <v>107</v>
      </c>
      <c r="E30" s="8"/>
      <c r="F30" s="15">
        <f>F31</f>
        <v>15205500</v>
      </c>
      <c r="G30" s="15">
        <f t="shared" si="2"/>
        <v>15205500</v>
      </c>
    </row>
    <row r="31" spans="1:7" ht="64.5" x14ac:dyDescent="0.25">
      <c r="A31" s="24" t="s">
        <v>56</v>
      </c>
      <c r="B31" s="8" t="s">
        <v>30</v>
      </c>
      <c r="C31" s="8" t="s">
        <v>38</v>
      </c>
      <c r="D31" s="8" t="s">
        <v>107</v>
      </c>
      <c r="E31" s="8" t="s">
        <v>32</v>
      </c>
      <c r="F31" s="15">
        <f t="shared" si="2"/>
        <v>15205500</v>
      </c>
      <c r="G31" s="15">
        <f t="shared" si="2"/>
        <v>15205500</v>
      </c>
    </row>
    <row r="32" spans="1:7" ht="26.25" x14ac:dyDescent="0.25">
      <c r="A32" s="24" t="s">
        <v>52</v>
      </c>
      <c r="B32" s="8" t="s">
        <v>30</v>
      </c>
      <c r="C32" s="8" t="s">
        <v>38</v>
      </c>
      <c r="D32" s="8" t="s">
        <v>107</v>
      </c>
      <c r="E32" s="8" t="s">
        <v>33</v>
      </c>
      <c r="F32" s="15">
        <v>15205500</v>
      </c>
      <c r="G32" s="15">
        <v>15205500</v>
      </c>
    </row>
    <row r="33" spans="1:7" x14ac:dyDescent="0.25">
      <c r="A33" s="23" t="s">
        <v>341</v>
      </c>
      <c r="B33" s="12" t="s">
        <v>30</v>
      </c>
      <c r="C33" s="12" t="s">
        <v>38</v>
      </c>
      <c r="D33" s="36" t="s">
        <v>342</v>
      </c>
      <c r="E33" s="36"/>
      <c r="F33" s="42">
        <f>F34+F39</f>
        <v>662800</v>
      </c>
      <c r="G33" s="42">
        <f>G34+G39</f>
        <v>702100</v>
      </c>
    </row>
    <row r="34" spans="1:7" ht="26.25" x14ac:dyDescent="0.25">
      <c r="A34" s="35" t="s">
        <v>113</v>
      </c>
      <c r="B34" s="12" t="s">
        <v>30</v>
      </c>
      <c r="C34" s="12" t="s">
        <v>38</v>
      </c>
      <c r="D34" s="36" t="s">
        <v>114</v>
      </c>
      <c r="E34" s="36"/>
      <c r="F34" s="42">
        <f>F35+F40</f>
        <v>660000</v>
      </c>
      <c r="G34" s="42">
        <f>G35+G40</f>
        <v>686200</v>
      </c>
    </row>
    <row r="35" spans="1:7" ht="64.5" x14ac:dyDescent="0.25">
      <c r="A35" s="22" t="s">
        <v>245</v>
      </c>
      <c r="B35" s="10" t="s">
        <v>30</v>
      </c>
      <c r="C35" s="10" t="s">
        <v>38</v>
      </c>
      <c r="D35" s="43" t="s">
        <v>115</v>
      </c>
      <c r="E35" s="43"/>
      <c r="F35" s="40">
        <f>F36+F38</f>
        <v>330000</v>
      </c>
      <c r="G35" s="40">
        <f>G36+G38</f>
        <v>343100</v>
      </c>
    </row>
    <row r="36" spans="1:7" ht="64.5" x14ac:dyDescent="0.25">
      <c r="A36" s="24" t="s">
        <v>56</v>
      </c>
      <c r="B36" s="8" t="s">
        <v>30</v>
      </c>
      <c r="C36" s="8" t="s">
        <v>38</v>
      </c>
      <c r="D36" s="32" t="s">
        <v>115</v>
      </c>
      <c r="E36" s="32" t="s">
        <v>32</v>
      </c>
      <c r="F36" s="38">
        <f>F37</f>
        <v>327200</v>
      </c>
      <c r="G36" s="38">
        <f>G37</f>
        <v>327200</v>
      </c>
    </row>
    <row r="37" spans="1:7" ht="26.25" x14ac:dyDescent="0.25">
      <c r="A37" s="24" t="s">
        <v>57</v>
      </c>
      <c r="B37" s="8" t="s">
        <v>30</v>
      </c>
      <c r="C37" s="8" t="s">
        <v>38</v>
      </c>
      <c r="D37" s="32" t="s">
        <v>115</v>
      </c>
      <c r="E37" s="32" t="s">
        <v>33</v>
      </c>
      <c r="F37" s="15">
        <v>327200</v>
      </c>
      <c r="G37" s="15">
        <v>327200</v>
      </c>
    </row>
    <row r="38" spans="1:7" ht="26.25" x14ac:dyDescent="0.25">
      <c r="A38" s="24" t="s">
        <v>256</v>
      </c>
      <c r="B38" s="8" t="s">
        <v>30</v>
      </c>
      <c r="C38" s="8" t="s">
        <v>38</v>
      </c>
      <c r="D38" s="32" t="s">
        <v>115</v>
      </c>
      <c r="E38" s="32" t="s">
        <v>35</v>
      </c>
      <c r="F38" s="38">
        <f>F39</f>
        <v>2800</v>
      </c>
      <c r="G38" s="38">
        <f>G39</f>
        <v>15900</v>
      </c>
    </row>
    <row r="39" spans="1:7" ht="26.25" x14ac:dyDescent="0.25">
      <c r="A39" s="24" t="s">
        <v>58</v>
      </c>
      <c r="B39" s="8" t="s">
        <v>30</v>
      </c>
      <c r="C39" s="8" t="s">
        <v>38</v>
      </c>
      <c r="D39" s="32" t="s">
        <v>115</v>
      </c>
      <c r="E39" s="32" t="s">
        <v>36</v>
      </c>
      <c r="F39" s="15">
        <v>2800</v>
      </c>
      <c r="G39" s="15">
        <v>15900</v>
      </c>
    </row>
    <row r="40" spans="1:7" ht="39" x14ac:dyDescent="0.25">
      <c r="A40" s="22" t="s">
        <v>246</v>
      </c>
      <c r="B40" s="10" t="s">
        <v>30</v>
      </c>
      <c r="C40" s="10" t="s">
        <v>38</v>
      </c>
      <c r="D40" s="43" t="s">
        <v>116</v>
      </c>
      <c r="E40" s="44"/>
      <c r="F40" s="13">
        <f>SUM(F41,F43)</f>
        <v>330000</v>
      </c>
      <c r="G40" s="13">
        <f>SUM(G41,G43)</f>
        <v>343100</v>
      </c>
    </row>
    <row r="41" spans="1:7" ht="64.5" x14ac:dyDescent="0.25">
      <c r="A41" s="24" t="s">
        <v>56</v>
      </c>
      <c r="B41" s="8" t="s">
        <v>30</v>
      </c>
      <c r="C41" s="8" t="s">
        <v>38</v>
      </c>
      <c r="D41" s="32" t="s">
        <v>116</v>
      </c>
      <c r="E41" s="32" t="s">
        <v>32</v>
      </c>
      <c r="F41" s="15">
        <f>F42</f>
        <v>327200</v>
      </c>
      <c r="G41" s="15">
        <f>G42</f>
        <v>327200</v>
      </c>
    </row>
    <row r="42" spans="1:7" ht="26.25" x14ac:dyDescent="0.25">
      <c r="A42" s="24" t="s">
        <v>52</v>
      </c>
      <c r="B42" s="8" t="s">
        <v>30</v>
      </c>
      <c r="C42" s="8" t="s">
        <v>38</v>
      </c>
      <c r="D42" s="32" t="s">
        <v>116</v>
      </c>
      <c r="E42" s="32" t="s">
        <v>33</v>
      </c>
      <c r="F42" s="15">
        <v>327200</v>
      </c>
      <c r="G42" s="15">
        <v>327200</v>
      </c>
    </row>
    <row r="43" spans="1:7" ht="26.25" x14ac:dyDescent="0.25">
      <c r="A43" s="24" t="s">
        <v>256</v>
      </c>
      <c r="B43" s="8" t="s">
        <v>30</v>
      </c>
      <c r="C43" s="8" t="s">
        <v>38</v>
      </c>
      <c r="D43" s="32" t="s">
        <v>116</v>
      </c>
      <c r="E43" s="32" t="s">
        <v>35</v>
      </c>
      <c r="F43" s="15">
        <f>F44</f>
        <v>2800</v>
      </c>
      <c r="G43" s="15">
        <f>G44</f>
        <v>15900</v>
      </c>
    </row>
    <row r="44" spans="1:7" ht="26.25" x14ac:dyDescent="0.25">
      <c r="A44" s="24" t="s">
        <v>58</v>
      </c>
      <c r="B44" s="8" t="s">
        <v>30</v>
      </c>
      <c r="C44" s="8" t="s">
        <v>38</v>
      </c>
      <c r="D44" s="32" t="s">
        <v>116</v>
      </c>
      <c r="E44" s="32" t="s">
        <v>36</v>
      </c>
      <c r="F44" s="15">
        <v>2800</v>
      </c>
      <c r="G44" s="15">
        <v>15900</v>
      </c>
    </row>
    <row r="45" spans="1:7" ht="51.75" x14ac:dyDescent="0.25">
      <c r="A45" s="23" t="s">
        <v>293</v>
      </c>
      <c r="B45" s="12" t="s">
        <v>30</v>
      </c>
      <c r="C45" s="12" t="s">
        <v>38</v>
      </c>
      <c r="D45" s="11" t="s">
        <v>108</v>
      </c>
      <c r="E45" s="28"/>
      <c r="F45" s="26">
        <f>F47</f>
        <v>10000</v>
      </c>
      <c r="G45" s="26">
        <f>G47</f>
        <v>10000</v>
      </c>
    </row>
    <row r="46" spans="1:7" x14ac:dyDescent="0.25">
      <c r="A46" s="23" t="s">
        <v>341</v>
      </c>
      <c r="B46" s="12" t="s">
        <v>30</v>
      </c>
      <c r="C46" s="12" t="s">
        <v>38</v>
      </c>
      <c r="D46" s="39" t="s">
        <v>343</v>
      </c>
      <c r="E46" s="28"/>
      <c r="F46" s="26">
        <f t="shared" ref="F46:G49" si="3">F47</f>
        <v>10000</v>
      </c>
      <c r="G46" s="26">
        <f t="shared" si="3"/>
        <v>10000</v>
      </c>
    </row>
    <row r="47" spans="1:7" ht="39" x14ac:dyDescent="0.25">
      <c r="A47" s="35" t="s">
        <v>109</v>
      </c>
      <c r="B47" s="12" t="s">
        <v>30</v>
      </c>
      <c r="C47" s="12" t="s">
        <v>38</v>
      </c>
      <c r="D47" s="39" t="s">
        <v>111</v>
      </c>
      <c r="E47" s="28"/>
      <c r="F47" s="26">
        <f t="shared" si="3"/>
        <v>10000</v>
      </c>
      <c r="G47" s="26">
        <f t="shared" si="3"/>
        <v>10000</v>
      </c>
    </row>
    <row r="48" spans="1:7" ht="39" x14ac:dyDescent="0.25">
      <c r="A48" s="30" t="s">
        <v>110</v>
      </c>
      <c r="B48" s="8" t="s">
        <v>30</v>
      </c>
      <c r="C48" s="8" t="s">
        <v>38</v>
      </c>
      <c r="D48" s="32" t="s">
        <v>112</v>
      </c>
      <c r="E48" s="8"/>
      <c r="F48" s="18">
        <f t="shared" si="3"/>
        <v>10000</v>
      </c>
      <c r="G48" s="18">
        <f t="shared" si="3"/>
        <v>10000</v>
      </c>
    </row>
    <row r="49" spans="1:7" ht="26.25" x14ac:dyDescent="0.25">
      <c r="A49" s="24" t="s">
        <v>256</v>
      </c>
      <c r="B49" s="8" t="s">
        <v>30</v>
      </c>
      <c r="C49" s="8" t="s">
        <v>38</v>
      </c>
      <c r="D49" s="32" t="s">
        <v>112</v>
      </c>
      <c r="E49" s="5">
        <v>200</v>
      </c>
      <c r="F49" s="29">
        <f t="shared" si="3"/>
        <v>10000</v>
      </c>
      <c r="G49" s="29">
        <f t="shared" si="3"/>
        <v>10000</v>
      </c>
    </row>
    <row r="50" spans="1:7" ht="26.25" x14ac:dyDescent="0.25">
      <c r="A50" s="24" t="s">
        <v>58</v>
      </c>
      <c r="B50" s="8" t="s">
        <v>30</v>
      </c>
      <c r="C50" s="8" t="s">
        <v>38</v>
      </c>
      <c r="D50" s="32" t="s">
        <v>112</v>
      </c>
      <c r="E50" s="5">
        <v>240</v>
      </c>
      <c r="F50" s="29">
        <v>10000</v>
      </c>
      <c r="G50" s="29">
        <v>10000</v>
      </c>
    </row>
    <row r="51" spans="1:7" ht="51.75" x14ac:dyDescent="0.25">
      <c r="A51" s="62" t="s">
        <v>294</v>
      </c>
      <c r="B51" s="63" t="s">
        <v>30</v>
      </c>
      <c r="C51" s="63" t="s">
        <v>38</v>
      </c>
      <c r="D51" s="63" t="s">
        <v>289</v>
      </c>
      <c r="E51" s="64"/>
      <c r="F51" s="77">
        <f>F53</f>
        <v>350000</v>
      </c>
      <c r="G51" s="77">
        <f>G53</f>
        <v>165000</v>
      </c>
    </row>
    <row r="52" spans="1:7" x14ac:dyDescent="0.25">
      <c r="A52" s="23" t="s">
        <v>341</v>
      </c>
      <c r="B52" s="12" t="s">
        <v>30</v>
      </c>
      <c r="C52" s="12" t="s">
        <v>38</v>
      </c>
      <c r="D52" s="36" t="s">
        <v>344</v>
      </c>
      <c r="E52" s="11"/>
      <c r="F52" s="26">
        <f t="shared" ref="F52:G54" si="4">F53</f>
        <v>350000</v>
      </c>
      <c r="G52" s="26">
        <f t="shared" si="4"/>
        <v>165000</v>
      </c>
    </row>
    <row r="53" spans="1:7" ht="51.75" x14ac:dyDescent="0.25">
      <c r="A53" s="23" t="s">
        <v>287</v>
      </c>
      <c r="B53" s="12" t="s">
        <v>30</v>
      </c>
      <c r="C53" s="12" t="s">
        <v>38</v>
      </c>
      <c r="D53" s="36" t="s">
        <v>290</v>
      </c>
      <c r="E53" s="11"/>
      <c r="F53" s="26">
        <f t="shared" si="4"/>
        <v>350000</v>
      </c>
      <c r="G53" s="26">
        <f t="shared" si="4"/>
        <v>165000</v>
      </c>
    </row>
    <row r="54" spans="1:7" ht="39" x14ac:dyDescent="0.25">
      <c r="A54" s="24" t="s">
        <v>288</v>
      </c>
      <c r="B54" s="8" t="s">
        <v>30</v>
      </c>
      <c r="C54" s="8" t="s">
        <v>38</v>
      </c>
      <c r="D54" s="32" t="s">
        <v>291</v>
      </c>
      <c r="E54" s="5"/>
      <c r="F54" s="29">
        <f t="shared" si="4"/>
        <v>350000</v>
      </c>
      <c r="G54" s="29">
        <f t="shared" si="4"/>
        <v>165000</v>
      </c>
    </row>
    <row r="55" spans="1:7" ht="26.25" x14ac:dyDescent="0.25">
      <c r="A55" s="24" t="s">
        <v>256</v>
      </c>
      <c r="B55" s="8" t="s">
        <v>30</v>
      </c>
      <c r="C55" s="8" t="s">
        <v>38</v>
      </c>
      <c r="D55" s="32" t="s">
        <v>291</v>
      </c>
      <c r="E55" s="5">
        <v>200</v>
      </c>
      <c r="F55" s="29">
        <f>F56</f>
        <v>350000</v>
      </c>
      <c r="G55" s="29">
        <f>G56</f>
        <v>165000</v>
      </c>
    </row>
    <row r="56" spans="1:7" ht="26.25" x14ac:dyDescent="0.25">
      <c r="A56" s="24" t="s">
        <v>58</v>
      </c>
      <c r="B56" s="8" t="s">
        <v>30</v>
      </c>
      <c r="C56" s="8" t="s">
        <v>38</v>
      </c>
      <c r="D56" s="32" t="s">
        <v>291</v>
      </c>
      <c r="E56" s="5">
        <v>240</v>
      </c>
      <c r="F56" s="29">
        <v>350000</v>
      </c>
      <c r="G56" s="29">
        <v>165000</v>
      </c>
    </row>
    <row r="57" spans="1:7" x14ac:dyDescent="0.25">
      <c r="A57" s="22" t="s">
        <v>272</v>
      </c>
      <c r="B57" s="10" t="s">
        <v>30</v>
      </c>
      <c r="C57" s="10" t="s">
        <v>277</v>
      </c>
      <c r="D57" s="32"/>
      <c r="E57" s="5"/>
      <c r="F57" s="29">
        <f t="shared" ref="F57:G60" si="5">F58</f>
        <v>10700</v>
      </c>
      <c r="G57" s="29">
        <f t="shared" si="5"/>
        <v>800</v>
      </c>
    </row>
    <row r="58" spans="1:7" ht="26.25" x14ac:dyDescent="0.25">
      <c r="A58" s="62" t="s">
        <v>273</v>
      </c>
      <c r="B58" s="12" t="s">
        <v>30</v>
      </c>
      <c r="C58" s="12" t="s">
        <v>277</v>
      </c>
      <c r="D58" s="63" t="s">
        <v>278</v>
      </c>
      <c r="E58" s="11"/>
      <c r="F58" s="26">
        <f t="shared" si="5"/>
        <v>10700</v>
      </c>
      <c r="G58" s="26">
        <f t="shared" si="5"/>
        <v>800</v>
      </c>
    </row>
    <row r="59" spans="1:7" ht="26.25" x14ac:dyDescent="0.25">
      <c r="A59" s="24" t="s">
        <v>274</v>
      </c>
      <c r="B59" s="8" t="s">
        <v>30</v>
      </c>
      <c r="C59" s="8" t="s">
        <v>277</v>
      </c>
      <c r="D59" s="8" t="s">
        <v>279</v>
      </c>
      <c r="E59" s="5"/>
      <c r="F59" s="29">
        <f t="shared" si="5"/>
        <v>10700</v>
      </c>
      <c r="G59" s="29">
        <f t="shared" si="5"/>
        <v>800</v>
      </c>
    </row>
    <row r="60" spans="1:7" ht="51.75" x14ac:dyDescent="0.25">
      <c r="A60" s="22" t="s">
        <v>275</v>
      </c>
      <c r="B60" s="10" t="s">
        <v>30</v>
      </c>
      <c r="C60" s="10" t="s">
        <v>277</v>
      </c>
      <c r="D60" s="10" t="s">
        <v>280</v>
      </c>
      <c r="E60" s="5"/>
      <c r="F60" s="72">
        <f t="shared" si="5"/>
        <v>10700</v>
      </c>
      <c r="G60" s="72">
        <f t="shared" si="5"/>
        <v>800</v>
      </c>
    </row>
    <row r="61" spans="1:7" ht="26.25" x14ac:dyDescent="0.25">
      <c r="A61" s="24" t="s">
        <v>276</v>
      </c>
      <c r="B61" s="8" t="s">
        <v>30</v>
      </c>
      <c r="C61" s="8" t="s">
        <v>277</v>
      </c>
      <c r="D61" s="8" t="s">
        <v>280</v>
      </c>
      <c r="E61" s="5">
        <v>200</v>
      </c>
      <c r="F61" s="29">
        <f>F62</f>
        <v>10700</v>
      </c>
      <c r="G61" s="29">
        <f>G62</f>
        <v>800</v>
      </c>
    </row>
    <row r="62" spans="1:7" ht="26.25" x14ac:dyDescent="0.25">
      <c r="A62" s="24" t="s">
        <v>58</v>
      </c>
      <c r="B62" s="8" t="s">
        <v>30</v>
      </c>
      <c r="C62" s="8" t="s">
        <v>277</v>
      </c>
      <c r="D62" s="8" t="s">
        <v>280</v>
      </c>
      <c r="E62" s="5">
        <v>240</v>
      </c>
      <c r="F62" s="29">
        <v>10700</v>
      </c>
      <c r="G62" s="29">
        <v>800</v>
      </c>
    </row>
    <row r="63" spans="1:7" ht="39" x14ac:dyDescent="0.25">
      <c r="A63" s="49" t="s">
        <v>3</v>
      </c>
      <c r="B63" s="43" t="s">
        <v>30</v>
      </c>
      <c r="C63" s="43" t="s">
        <v>37</v>
      </c>
      <c r="D63" s="32"/>
      <c r="E63" s="32"/>
      <c r="F63" s="40">
        <f>F70+F64</f>
        <v>6218800</v>
      </c>
      <c r="G63" s="40">
        <f>G70+G64</f>
        <v>6218800</v>
      </c>
    </row>
    <row r="64" spans="1:7" ht="51.75" x14ac:dyDescent="0.25">
      <c r="A64" s="23" t="s">
        <v>295</v>
      </c>
      <c r="B64" s="12" t="s">
        <v>30</v>
      </c>
      <c r="C64" s="12" t="s">
        <v>37</v>
      </c>
      <c r="D64" s="36" t="s">
        <v>144</v>
      </c>
      <c r="E64" s="36"/>
      <c r="F64" s="42">
        <f t="shared" ref="F64:G66" si="6">F65</f>
        <v>5253100</v>
      </c>
      <c r="G64" s="42">
        <f t="shared" si="6"/>
        <v>5253100</v>
      </c>
    </row>
    <row r="65" spans="1:7" ht="40.5" x14ac:dyDescent="0.25">
      <c r="A65" s="21" t="s">
        <v>63</v>
      </c>
      <c r="B65" s="7" t="s">
        <v>30</v>
      </c>
      <c r="C65" s="7" t="s">
        <v>37</v>
      </c>
      <c r="D65" s="47" t="s">
        <v>145</v>
      </c>
      <c r="E65" s="47"/>
      <c r="F65" s="41">
        <f t="shared" si="6"/>
        <v>5253100</v>
      </c>
      <c r="G65" s="41">
        <f t="shared" si="6"/>
        <v>5253100</v>
      </c>
    </row>
    <row r="66" spans="1:7" ht="39" x14ac:dyDescent="0.25">
      <c r="A66" s="35" t="s">
        <v>106</v>
      </c>
      <c r="B66" s="12" t="s">
        <v>30</v>
      </c>
      <c r="C66" s="12" t="s">
        <v>37</v>
      </c>
      <c r="D66" s="36" t="s">
        <v>146</v>
      </c>
      <c r="E66" s="36"/>
      <c r="F66" s="42">
        <f t="shared" si="6"/>
        <v>5253100</v>
      </c>
      <c r="G66" s="42">
        <f t="shared" si="6"/>
        <v>5253100</v>
      </c>
    </row>
    <row r="67" spans="1:7" ht="26.25" x14ac:dyDescent="0.25">
      <c r="A67" s="24" t="s">
        <v>329</v>
      </c>
      <c r="B67" s="8" t="s">
        <v>30</v>
      </c>
      <c r="C67" s="8" t="s">
        <v>37</v>
      </c>
      <c r="D67" s="32" t="s">
        <v>147</v>
      </c>
      <c r="E67" s="47"/>
      <c r="F67" s="38">
        <f>F68</f>
        <v>5253100</v>
      </c>
      <c r="G67" s="38">
        <f>G68</f>
        <v>5253100</v>
      </c>
    </row>
    <row r="68" spans="1:7" ht="64.5" x14ac:dyDescent="0.25">
      <c r="A68" s="24" t="s">
        <v>74</v>
      </c>
      <c r="B68" s="8" t="s">
        <v>30</v>
      </c>
      <c r="C68" s="8" t="s">
        <v>37</v>
      </c>
      <c r="D68" s="32" t="s">
        <v>147</v>
      </c>
      <c r="E68" s="32" t="s">
        <v>32</v>
      </c>
      <c r="F68" s="38">
        <f>F69</f>
        <v>5253100</v>
      </c>
      <c r="G68" s="38">
        <f>G69</f>
        <v>5253100</v>
      </c>
    </row>
    <row r="69" spans="1:7" ht="26.25" x14ac:dyDescent="0.25">
      <c r="A69" s="24" t="s">
        <v>52</v>
      </c>
      <c r="B69" s="8" t="s">
        <v>30</v>
      </c>
      <c r="C69" s="8" t="s">
        <v>37</v>
      </c>
      <c r="D69" s="32" t="s">
        <v>147</v>
      </c>
      <c r="E69" s="32" t="s">
        <v>33</v>
      </c>
      <c r="F69" s="38">
        <v>5253100</v>
      </c>
      <c r="G69" s="38">
        <v>5253100</v>
      </c>
    </row>
    <row r="70" spans="1:7" ht="26.25" x14ac:dyDescent="0.25">
      <c r="A70" s="35" t="s">
        <v>87</v>
      </c>
      <c r="B70" s="12" t="s">
        <v>30</v>
      </c>
      <c r="C70" s="12" t="s">
        <v>37</v>
      </c>
      <c r="D70" s="36" t="s">
        <v>100</v>
      </c>
      <c r="E70" s="32"/>
      <c r="F70" s="42">
        <f>F71</f>
        <v>965700</v>
      </c>
      <c r="G70" s="42">
        <f>G71</f>
        <v>965700</v>
      </c>
    </row>
    <row r="71" spans="1:7" ht="26.25" x14ac:dyDescent="0.25">
      <c r="A71" s="35" t="s">
        <v>103</v>
      </c>
      <c r="B71" s="12" t="s">
        <v>30</v>
      </c>
      <c r="C71" s="12" t="s">
        <v>37</v>
      </c>
      <c r="D71" s="36" t="s">
        <v>101</v>
      </c>
      <c r="E71" s="32"/>
      <c r="F71" s="42">
        <f>F72+F80+F85+F90+F95+F100+F75</f>
        <v>965700</v>
      </c>
      <c r="G71" s="42">
        <f>G72+G80+G85+G90+G95+G100+G75</f>
        <v>965700</v>
      </c>
    </row>
    <row r="72" spans="1:7" ht="26.25" x14ac:dyDescent="0.25">
      <c r="A72" s="24" t="s">
        <v>329</v>
      </c>
      <c r="B72" s="8" t="s">
        <v>30</v>
      </c>
      <c r="C72" s="8" t="s">
        <v>37</v>
      </c>
      <c r="D72" s="8" t="s">
        <v>102</v>
      </c>
      <c r="E72" s="8"/>
      <c r="F72" s="15">
        <f t="shared" ref="F72:G72" si="7">F73</f>
        <v>845300</v>
      </c>
      <c r="G72" s="15">
        <f t="shared" si="7"/>
        <v>845300</v>
      </c>
    </row>
    <row r="73" spans="1:7" ht="64.5" x14ac:dyDescent="0.25">
      <c r="A73" s="24" t="s">
        <v>56</v>
      </c>
      <c r="B73" s="8" t="s">
        <v>30</v>
      </c>
      <c r="C73" s="8" t="s">
        <v>37</v>
      </c>
      <c r="D73" s="8" t="s">
        <v>102</v>
      </c>
      <c r="E73" s="8" t="s">
        <v>32</v>
      </c>
      <c r="F73" s="15">
        <f>F74</f>
        <v>845300</v>
      </c>
      <c r="G73" s="15">
        <f>G74</f>
        <v>845300</v>
      </c>
    </row>
    <row r="74" spans="1:7" ht="26.25" x14ac:dyDescent="0.25">
      <c r="A74" s="24" t="s">
        <v>52</v>
      </c>
      <c r="B74" s="8" t="s">
        <v>30</v>
      </c>
      <c r="C74" s="8" t="s">
        <v>37</v>
      </c>
      <c r="D74" s="8" t="s">
        <v>102</v>
      </c>
      <c r="E74" s="8" t="s">
        <v>33</v>
      </c>
      <c r="F74" s="15">
        <v>845300</v>
      </c>
      <c r="G74" s="15">
        <v>845300</v>
      </c>
    </row>
    <row r="75" spans="1:7" ht="26.25" x14ac:dyDescent="0.25">
      <c r="A75" s="22" t="s">
        <v>258</v>
      </c>
      <c r="B75" s="10" t="s">
        <v>30</v>
      </c>
      <c r="C75" s="10" t="s">
        <v>37</v>
      </c>
      <c r="D75" s="10" t="s">
        <v>259</v>
      </c>
      <c r="E75" s="10"/>
      <c r="F75" s="13">
        <f>F76+F78</f>
        <v>23700</v>
      </c>
      <c r="G75" s="13">
        <f>G76+G78</f>
        <v>23700</v>
      </c>
    </row>
    <row r="76" spans="1:7" ht="64.5" x14ac:dyDescent="0.25">
      <c r="A76" s="24" t="s">
        <v>56</v>
      </c>
      <c r="B76" s="8" t="s">
        <v>30</v>
      </c>
      <c r="C76" s="10" t="s">
        <v>37</v>
      </c>
      <c r="D76" s="8" t="s">
        <v>259</v>
      </c>
      <c r="E76" s="8" t="s">
        <v>32</v>
      </c>
      <c r="F76" s="15">
        <f>F77</f>
        <v>16500</v>
      </c>
      <c r="G76" s="15">
        <f>G77</f>
        <v>16500</v>
      </c>
    </row>
    <row r="77" spans="1:7" ht="26.25" x14ac:dyDescent="0.25">
      <c r="A77" s="24" t="s">
        <v>52</v>
      </c>
      <c r="B77" s="8" t="s">
        <v>30</v>
      </c>
      <c r="C77" s="10" t="s">
        <v>37</v>
      </c>
      <c r="D77" s="8" t="s">
        <v>259</v>
      </c>
      <c r="E77" s="8" t="s">
        <v>33</v>
      </c>
      <c r="F77" s="15">
        <v>16500</v>
      </c>
      <c r="G77" s="15">
        <v>16500</v>
      </c>
    </row>
    <row r="78" spans="1:7" ht="26.25" x14ac:dyDescent="0.25">
      <c r="A78" s="24" t="s">
        <v>256</v>
      </c>
      <c r="B78" s="8" t="s">
        <v>30</v>
      </c>
      <c r="C78" s="8" t="s">
        <v>37</v>
      </c>
      <c r="D78" s="8" t="s">
        <v>259</v>
      </c>
      <c r="E78" s="8" t="s">
        <v>35</v>
      </c>
      <c r="F78" s="15">
        <f>F79</f>
        <v>7200</v>
      </c>
      <c r="G78" s="15">
        <f>G79</f>
        <v>7200</v>
      </c>
    </row>
    <row r="79" spans="1:7" ht="26.25" x14ac:dyDescent="0.25">
      <c r="A79" s="24" t="s">
        <v>58</v>
      </c>
      <c r="B79" s="8" t="s">
        <v>30</v>
      </c>
      <c r="C79" s="8" t="s">
        <v>37</v>
      </c>
      <c r="D79" s="8" t="s">
        <v>259</v>
      </c>
      <c r="E79" s="8" t="s">
        <v>36</v>
      </c>
      <c r="F79" s="15">
        <v>7200</v>
      </c>
      <c r="G79" s="15">
        <v>7200</v>
      </c>
    </row>
    <row r="80" spans="1:7" ht="26.25" x14ac:dyDescent="0.25">
      <c r="A80" s="22" t="s">
        <v>260</v>
      </c>
      <c r="B80" s="10" t="s">
        <v>30</v>
      </c>
      <c r="C80" s="10" t="s">
        <v>37</v>
      </c>
      <c r="D80" s="10" t="s">
        <v>261</v>
      </c>
      <c r="E80" s="10"/>
      <c r="F80" s="13">
        <f>F81+F83</f>
        <v>19700</v>
      </c>
      <c r="G80" s="13">
        <f>G81+G83</f>
        <v>19700</v>
      </c>
    </row>
    <row r="81" spans="1:7" ht="64.5" x14ac:dyDescent="0.25">
      <c r="A81" s="24" t="s">
        <v>56</v>
      </c>
      <c r="B81" s="8" t="s">
        <v>30</v>
      </c>
      <c r="C81" s="8" t="s">
        <v>37</v>
      </c>
      <c r="D81" s="8" t="s">
        <v>261</v>
      </c>
      <c r="E81" s="8" t="s">
        <v>32</v>
      </c>
      <c r="F81" s="15">
        <f>F82</f>
        <v>16000</v>
      </c>
      <c r="G81" s="15">
        <f>G82</f>
        <v>16000</v>
      </c>
    </row>
    <row r="82" spans="1:7" ht="26.25" x14ac:dyDescent="0.25">
      <c r="A82" s="24" t="s">
        <v>52</v>
      </c>
      <c r="B82" s="8" t="s">
        <v>30</v>
      </c>
      <c r="C82" s="8" t="s">
        <v>37</v>
      </c>
      <c r="D82" s="8" t="s">
        <v>261</v>
      </c>
      <c r="E82" s="8" t="s">
        <v>33</v>
      </c>
      <c r="F82" s="15">
        <v>16000</v>
      </c>
      <c r="G82" s="15">
        <v>16000</v>
      </c>
    </row>
    <row r="83" spans="1:7" ht="26.25" x14ac:dyDescent="0.25">
      <c r="A83" s="24" t="s">
        <v>256</v>
      </c>
      <c r="B83" s="8" t="s">
        <v>30</v>
      </c>
      <c r="C83" s="8" t="s">
        <v>37</v>
      </c>
      <c r="D83" s="8" t="s">
        <v>261</v>
      </c>
      <c r="E83" s="8" t="s">
        <v>35</v>
      </c>
      <c r="F83" s="15">
        <f>F84</f>
        <v>3700</v>
      </c>
      <c r="G83" s="15">
        <f>G84</f>
        <v>3700</v>
      </c>
    </row>
    <row r="84" spans="1:7" ht="26.25" x14ac:dyDescent="0.25">
      <c r="A84" s="24" t="s">
        <v>58</v>
      </c>
      <c r="B84" s="8" t="s">
        <v>30</v>
      </c>
      <c r="C84" s="8" t="s">
        <v>37</v>
      </c>
      <c r="D84" s="8" t="s">
        <v>261</v>
      </c>
      <c r="E84" s="8" t="s">
        <v>36</v>
      </c>
      <c r="F84" s="15">
        <v>3700</v>
      </c>
      <c r="G84" s="15">
        <v>3700</v>
      </c>
    </row>
    <row r="85" spans="1:7" ht="26.25" x14ac:dyDescent="0.25">
      <c r="A85" s="22" t="s">
        <v>262</v>
      </c>
      <c r="B85" s="10" t="s">
        <v>30</v>
      </c>
      <c r="C85" s="10" t="s">
        <v>37</v>
      </c>
      <c r="D85" s="10" t="s">
        <v>263</v>
      </c>
      <c r="E85" s="10"/>
      <c r="F85" s="13">
        <f>F86+F88</f>
        <v>18800</v>
      </c>
      <c r="G85" s="13">
        <f>G86+G88</f>
        <v>18800</v>
      </c>
    </row>
    <row r="86" spans="1:7" ht="64.5" x14ac:dyDescent="0.25">
      <c r="A86" s="24" t="s">
        <v>56</v>
      </c>
      <c r="B86" s="8" t="s">
        <v>30</v>
      </c>
      <c r="C86" s="8" t="s">
        <v>37</v>
      </c>
      <c r="D86" s="8" t="s">
        <v>263</v>
      </c>
      <c r="E86" s="8" t="s">
        <v>32</v>
      </c>
      <c r="F86" s="15">
        <f>F87</f>
        <v>16300</v>
      </c>
      <c r="G86" s="15">
        <f>G87</f>
        <v>16300</v>
      </c>
    </row>
    <row r="87" spans="1:7" ht="26.25" x14ac:dyDescent="0.25">
      <c r="A87" s="24" t="s">
        <v>52</v>
      </c>
      <c r="B87" s="8" t="s">
        <v>30</v>
      </c>
      <c r="C87" s="8" t="s">
        <v>37</v>
      </c>
      <c r="D87" s="8" t="s">
        <v>263</v>
      </c>
      <c r="E87" s="8" t="s">
        <v>33</v>
      </c>
      <c r="F87" s="15">
        <v>16300</v>
      </c>
      <c r="G87" s="15">
        <v>16300</v>
      </c>
    </row>
    <row r="88" spans="1:7" ht="26.25" x14ac:dyDescent="0.25">
      <c r="A88" s="24" t="s">
        <v>256</v>
      </c>
      <c r="B88" s="8" t="s">
        <v>30</v>
      </c>
      <c r="C88" s="8" t="s">
        <v>37</v>
      </c>
      <c r="D88" s="8" t="s">
        <v>263</v>
      </c>
      <c r="E88" s="8" t="s">
        <v>35</v>
      </c>
      <c r="F88" s="15">
        <f>F89</f>
        <v>2500</v>
      </c>
      <c r="G88" s="15">
        <f>G89</f>
        <v>2500</v>
      </c>
    </row>
    <row r="89" spans="1:7" ht="26.25" x14ac:dyDescent="0.25">
      <c r="A89" s="24" t="s">
        <v>58</v>
      </c>
      <c r="B89" s="8" t="s">
        <v>30</v>
      </c>
      <c r="C89" s="8" t="s">
        <v>37</v>
      </c>
      <c r="D89" s="8" t="s">
        <v>263</v>
      </c>
      <c r="E89" s="8" t="s">
        <v>36</v>
      </c>
      <c r="F89" s="15">
        <v>2500</v>
      </c>
      <c r="G89" s="15">
        <v>2500</v>
      </c>
    </row>
    <row r="90" spans="1:7" ht="26.25" x14ac:dyDescent="0.25">
      <c r="A90" s="22" t="s">
        <v>264</v>
      </c>
      <c r="B90" s="10" t="s">
        <v>30</v>
      </c>
      <c r="C90" s="10" t="s">
        <v>37</v>
      </c>
      <c r="D90" s="10" t="s">
        <v>265</v>
      </c>
      <c r="E90" s="10"/>
      <c r="F90" s="13">
        <f>F91+F93</f>
        <v>18800</v>
      </c>
      <c r="G90" s="13">
        <f>G91+G93</f>
        <v>18800</v>
      </c>
    </row>
    <row r="91" spans="1:7" ht="64.5" x14ac:dyDescent="0.25">
      <c r="A91" s="24" t="s">
        <v>56</v>
      </c>
      <c r="B91" s="8" t="s">
        <v>30</v>
      </c>
      <c r="C91" s="8" t="s">
        <v>37</v>
      </c>
      <c r="D91" s="8" t="s">
        <v>265</v>
      </c>
      <c r="E91" s="8" t="s">
        <v>32</v>
      </c>
      <c r="F91" s="15">
        <f>F92</f>
        <v>16300</v>
      </c>
      <c r="G91" s="15">
        <f>G92</f>
        <v>16300</v>
      </c>
    </row>
    <row r="92" spans="1:7" ht="26.25" x14ac:dyDescent="0.25">
      <c r="A92" s="24" t="s">
        <v>52</v>
      </c>
      <c r="B92" s="8" t="s">
        <v>30</v>
      </c>
      <c r="C92" s="8" t="s">
        <v>37</v>
      </c>
      <c r="D92" s="8" t="s">
        <v>265</v>
      </c>
      <c r="E92" s="8" t="s">
        <v>33</v>
      </c>
      <c r="F92" s="15">
        <v>16300</v>
      </c>
      <c r="G92" s="15">
        <v>16300</v>
      </c>
    </row>
    <row r="93" spans="1:7" ht="26.25" x14ac:dyDescent="0.25">
      <c r="A93" s="24" t="s">
        <v>256</v>
      </c>
      <c r="B93" s="8" t="s">
        <v>30</v>
      </c>
      <c r="C93" s="8" t="s">
        <v>37</v>
      </c>
      <c r="D93" s="8" t="s">
        <v>265</v>
      </c>
      <c r="E93" s="8" t="s">
        <v>35</v>
      </c>
      <c r="F93" s="15">
        <f>F94</f>
        <v>2500</v>
      </c>
      <c r="G93" s="15">
        <f>G94</f>
        <v>2500</v>
      </c>
    </row>
    <row r="94" spans="1:7" ht="26.25" x14ac:dyDescent="0.25">
      <c r="A94" s="24" t="s">
        <v>58</v>
      </c>
      <c r="B94" s="8" t="s">
        <v>30</v>
      </c>
      <c r="C94" s="8" t="s">
        <v>37</v>
      </c>
      <c r="D94" s="8" t="s">
        <v>265</v>
      </c>
      <c r="E94" s="8" t="s">
        <v>36</v>
      </c>
      <c r="F94" s="15">
        <v>2500</v>
      </c>
      <c r="G94" s="15">
        <v>2500</v>
      </c>
    </row>
    <row r="95" spans="1:7" ht="26.25" x14ac:dyDescent="0.25">
      <c r="A95" s="22" t="s">
        <v>266</v>
      </c>
      <c r="B95" s="10" t="s">
        <v>30</v>
      </c>
      <c r="C95" s="10" t="s">
        <v>37</v>
      </c>
      <c r="D95" s="10" t="s">
        <v>267</v>
      </c>
      <c r="E95" s="10"/>
      <c r="F95" s="13">
        <f>F96+F98</f>
        <v>19700</v>
      </c>
      <c r="G95" s="13">
        <f>G96+G98</f>
        <v>19700</v>
      </c>
    </row>
    <row r="96" spans="1:7" ht="64.5" x14ac:dyDescent="0.25">
      <c r="A96" s="24" t="s">
        <v>56</v>
      </c>
      <c r="B96" s="8" t="s">
        <v>30</v>
      </c>
      <c r="C96" s="8" t="s">
        <v>37</v>
      </c>
      <c r="D96" s="8" t="s">
        <v>267</v>
      </c>
      <c r="E96" s="8" t="s">
        <v>32</v>
      </c>
      <c r="F96" s="15">
        <f>F97</f>
        <v>16000</v>
      </c>
      <c r="G96" s="15">
        <f>G97</f>
        <v>16000</v>
      </c>
    </row>
    <row r="97" spans="1:7" ht="26.25" x14ac:dyDescent="0.25">
      <c r="A97" s="24" t="s">
        <v>52</v>
      </c>
      <c r="B97" s="8" t="s">
        <v>30</v>
      </c>
      <c r="C97" s="8" t="s">
        <v>37</v>
      </c>
      <c r="D97" s="8" t="s">
        <v>267</v>
      </c>
      <c r="E97" s="8" t="s">
        <v>33</v>
      </c>
      <c r="F97" s="15">
        <v>16000</v>
      </c>
      <c r="G97" s="15">
        <v>16000</v>
      </c>
    </row>
    <row r="98" spans="1:7" ht="26.25" x14ac:dyDescent="0.25">
      <c r="A98" s="24" t="s">
        <v>256</v>
      </c>
      <c r="B98" s="8" t="s">
        <v>30</v>
      </c>
      <c r="C98" s="8" t="s">
        <v>37</v>
      </c>
      <c r="D98" s="8" t="s">
        <v>267</v>
      </c>
      <c r="E98" s="8" t="s">
        <v>35</v>
      </c>
      <c r="F98" s="15">
        <f>F99</f>
        <v>3700</v>
      </c>
      <c r="G98" s="15">
        <f>G99</f>
        <v>3700</v>
      </c>
    </row>
    <row r="99" spans="1:7" ht="26.25" x14ac:dyDescent="0.25">
      <c r="A99" s="24" t="s">
        <v>58</v>
      </c>
      <c r="B99" s="8" t="s">
        <v>30</v>
      </c>
      <c r="C99" s="8" t="s">
        <v>37</v>
      </c>
      <c r="D99" s="8" t="s">
        <v>267</v>
      </c>
      <c r="E99" s="8" t="s">
        <v>36</v>
      </c>
      <c r="F99" s="15">
        <v>3700</v>
      </c>
      <c r="G99" s="15">
        <v>3700</v>
      </c>
    </row>
    <row r="100" spans="1:7" ht="26.25" x14ac:dyDescent="0.25">
      <c r="A100" s="22" t="s">
        <v>268</v>
      </c>
      <c r="B100" s="10" t="s">
        <v>30</v>
      </c>
      <c r="C100" s="10" t="s">
        <v>37</v>
      </c>
      <c r="D100" s="10" t="s">
        <v>269</v>
      </c>
      <c r="E100" s="10"/>
      <c r="F100" s="13">
        <f>F101+F103</f>
        <v>19700</v>
      </c>
      <c r="G100" s="13">
        <f>G101+G103</f>
        <v>19700</v>
      </c>
    </row>
    <row r="101" spans="1:7" ht="64.5" x14ac:dyDescent="0.25">
      <c r="A101" s="24" t="s">
        <v>56</v>
      </c>
      <c r="B101" s="8" t="s">
        <v>30</v>
      </c>
      <c r="C101" s="8" t="s">
        <v>37</v>
      </c>
      <c r="D101" s="8" t="s">
        <v>269</v>
      </c>
      <c r="E101" s="8" t="s">
        <v>32</v>
      </c>
      <c r="F101" s="15">
        <f>F102</f>
        <v>16000</v>
      </c>
      <c r="G101" s="15">
        <f>G102</f>
        <v>16000</v>
      </c>
    </row>
    <row r="102" spans="1:7" ht="26.25" x14ac:dyDescent="0.25">
      <c r="A102" s="24" t="s">
        <v>52</v>
      </c>
      <c r="B102" s="8" t="s">
        <v>30</v>
      </c>
      <c r="C102" s="8" t="s">
        <v>37</v>
      </c>
      <c r="D102" s="8" t="s">
        <v>269</v>
      </c>
      <c r="E102" s="8" t="s">
        <v>33</v>
      </c>
      <c r="F102" s="15">
        <v>16000</v>
      </c>
      <c r="G102" s="15">
        <v>16000</v>
      </c>
    </row>
    <row r="103" spans="1:7" ht="26.25" x14ac:dyDescent="0.25">
      <c r="A103" s="24" t="s">
        <v>256</v>
      </c>
      <c r="B103" s="8" t="s">
        <v>30</v>
      </c>
      <c r="C103" s="8" t="s">
        <v>37</v>
      </c>
      <c r="D103" s="8" t="s">
        <v>269</v>
      </c>
      <c r="E103" s="8" t="s">
        <v>35</v>
      </c>
      <c r="F103" s="15">
        <f>F104</f>
        <v>3700</v>
      </c>
      <c r="G103" s="15">
        <f>G104</f>
        <v>3700</v>
      </c>
    </row>
    <row r="104" spans="1:7" ht="26.25" x14ac:dyDescent="0.25">
      <c r="A104" s="24" t="s">
        <v>58</v>
      </c>
      <c r="B104" s="8" t="s">
        <v>30</v>
      </c>
      <c r="C104" s="8" t="s">
        <v>37</v>
      </c>
      <c r="D104" s="8" t="s">
        <v>269</v>
      </c>
      <c r="E104" s="8" t="s">
        <v>36</v>
      </c>
      <c r="F104" s="15">
        <v>3700</v>
      </c>
      <c r="G104" s="15">
        <v>3700</v>
      </c>
    </row>
    <row r="105" spans="1:7" x14ac:dyDescent="0.25">
      <c r="A105" s="49" t="s">
        <v>53</v>
      </c>
      <c r="B105" s="43" t="s">
        <v>30</v>
      </c>
      <c r="C105" s="43" t="s">
        <v>40</v>
      </c>
      <c r="D105" s="43"/>
      <c r="E105" s="43"/>
      <c r="F105" s="40">
        <f>F106+F112+F124+F118</f>
        <v>5716740</v>
      </c>
      <c r="G105" s="40">
        <f>G106+G112+G124+G118</f>
        <v>5694540</v>
      </c>
    </row>
    <row r="106" spans="1:7" ht="51.75" x14ac:dyDescent="0.25">
      <c r="A106" s="23" t="s">
        <v>292</v>
      </c>
      <c r="B106" s="12" t="s">
        <v>30</v>
      </c>
      <c r="C106" s="12" t="s">
        <v>40</v>
      </c>
      <c r="D106" s="12" t="s">
        <v>104</v>
      </c>
      <c r="E106" s="12"/>
      <c r="F106" s="14">
        <f t="shared" ref="F106:G110" si="8">F107</f>
        <v>4795300</v>
      </c>
      <c r="G106" s="14">
        <f t="shared" si="8"/>
        <v>4795300</v>
      </c>
    </row>
    <row r="107" spans="1:7" ht="54" x14ac:dyDescent="0.25">
      <c r="A107" s="46" t="s">
        <v>252</v>
      </c>
      <c r="B107" s="7" t="s">
        <v>30</v>
      </c>
      <c r="C107" s="7" t="s">
        <v>40</v>
      </c>
      <c r="D107" s="47" t="s">
        <v>124</v>
      </c>
      <c r="E107" s="7"/>
      <c r="F107" s="16">
        <f t="shared" si="8"/>
        <v>4795300</v>
      </c>
      <c r="G107" s="16">
        <f t="shared" si="8"/>
        <v>4795300</v>
      </c>
    </row>
    <row r="108" spans="1:7" ht="39" x14ac:dyDescent="0.25">
      <c r="A108" s="23" t="s">
        <v>122</v>
      </c>
      <c r="B108" s="12" t="s">
        <v>30</v>
      </c>
      <c r="C108" s="12" t="s">
        <v>40</v>
      </c>
      <c r="D108" s="12" t="s">
        <v>123</v>
      </c>
      <c r="E108" s="7"/>
      <c r="F108" s="16">
        <f t="shared" si="8"/>
        <v>4795300</v>
      </c>
      <c r="G108" s="16">
        <f t="shared" si="8"/>
        <v>4795300</v>
      </c>
    </row>
    <row r="109" spans="1:7" ht="26.25" x14ac:dyDescent="0.25">
      <c r="A109" s="24" t="s">
        <v>94</v>
      </c>
      <c r="B109" s="8" t="s">
        <v>30</v>
      </c>
      <c r="C109" s="8" t="s">
        <v>40</v>
      </c>
      <c r="D109" s="8" t="s">
        <v>271</v>
      </c>
      <c r="E109" s="8"/>
      <c r="F109" s="15">
        <f t="shared" si="8"/>
        <v>4795300</v>
      </c>
      <c r="G109" s="15">
        <f t="shared" si="8"/>
        <v>4795300</v>
      </c>
    </row>
    <row r="110" spans="1:7" ht="26.25" x14ac:dyDescent="0.25">
      <c r="A110" s="24" t="s">
        <v>59</v>
      </c>
      <c r="B110" s="8" t="s">
        <v>30</v>
      </c>
      <c r="C110" s="8" t="s">
        <v>40</v>
      </c>
      <c r="D110" s="8" t="s">
        <v>271</v>
      </c>
      <c r="E110" s="8" t="s">
        <v>41</v>
      </c>
      <c r="F110" s="15">
        <f t="shared" si="8"/>
        <v>4795300</v>
      </c>
      <c r="G110" s="15">
        <f t="shared" si="8"/>
        <v>4795300</v>
      </c>
    </row>
    <row r="111" spans="1:7" x14ac:dyDescent="0.25">
      <c r="A111" s="24" t="s">
        <v>5</v>
      </c>
      <c r="B111" s="8" t="s">
        <v>30</v>
      </c>
      <c r="C111" s="8" t="s">
        <v>40</v>
      </c>
      <c r="D111" s="8" t="s">
        <v>271</v>
      </c>
      <c r="E111" s="8" t="s">
        <v>42</v>
      </c>
      <c r="F111" s="15">
        <v>4795300</v>
      </c>
      <c r="G111" s="15">
        <v>4795300</v>
      </c>
    </row>
    <row r="112" spans="1:7" ht="51" x14ac:dyDescent="0.25">
      <c r="A112" s="27" t="s">
        <v>296</v>
      </c>
      <c r="B112" s="12" t="s">
        <v>30</v>
      </c>
      <c r="C112" s="12" t="s">
        <v>40</v>
      </c>
      <c r="D112" s="12" t="s">
        <v>125</v>
      </c>
      <c r="E112" s="12"/>
      <c r="F112" s="19">
        <f>F114</f>
        <v>10000</v>
      </c>
      <c r="G112" s="19">
        <f>G114</f>
        <v>10000</v>
      </c>
    </row>
    <row r="113" spans="1:7" x14ac:dyDescent="0.25">
      <c r="A113" s="23" t="s">
        <v>341</v>
      </c>
      <c r="B113" s="12" t="s">
        <v>30</v>
      </c>
      <c r="C113" s="12" t="s">
        <v>40</v>
      </c>
      <c r="D113" s="36" t="s">
        <v>345</v>
      </c>
      <c r="E113" s="12"/>
      <c r="F113" s="19">
        <f t="shared" ref="F113:G116" si="9">F114</f>
        <v>10000</v>
      </c>
      <c r="G113" s="19">
        <f t="shared" si="9"/>
        <v>10000</v>
      </c>
    </row>
    <row r="114" spans="1:7" ht="38.25" x14ac:dyDescent="0.25">
      <c r="A114" s="48" t="s">
        <v>126</v>
      </c>
      <c r="B114" s="12" t="s">
        <v>30</v>
      </c>
      <c r="C114" s="12" t="s">
        <v>40</v>
      </c>
      <c r="D114" s="36" t="s">
        <v>128</v>
      </c>
      <c r="E114" s="12"/>
      <c r="F114" s="19">
        <f t="shared" si="9"/>
        <v>10000</v>
      </c>
      <c r="G114" s="19">
        <f t="shared" si="9"/>
        <v>10000</v>
      </c>
    </row>
    <row r="115" spans="1:7" ht="39" x14ac:dyDescent="0.25">
      <c r="A115" s="30" t="s">
        <v>127</v>
      </c>
      <c r="B115" s="8" t="s">
        <v>30</v>
      </c>
      <c r="C115" s="8" t="s">
        <v>40</v>
      </c>
      <c r="D115" s="32" t="s">
        <v>129</v>
      </c>
      <c r="E115" s="8"/>
      <c r="F115" s="18">
        <f t="shared" si="9"/>
        <v>10000</v>
      </c>
      <c r="G115" s="18">
        <f t="shared" si="9"/>
        <v>10000</v>
      </c>
    </row>
    <row r="116" spans="1:7" ht="26.25" x14ac:dyDescent="0.25">
      <c r="A116" s="24" t="s">
        <v>256</v>
      </c>
      <c r="B116" s="8" t="s">
        <v>30</v>
      </c>
      <c r="C116" s="8" t="s">
        <v>40</v>
      </c>
      <c r="D116" s="32" t="s">
        <v>129</v>
      </c>
      <c r="E116" s="8" t="s">
        <v>35</v>
      </c>
      <c r="F116" s="18">
        <f t="shared" si="9"/>
        <v>10000</v>
      </c>
      <c r="G116" s="18">
        <f t="shared" si="9"/>
        <v>10000</v>
      </c>
    </row>
    <row r="117" spans="1:7" ht="26.25" x14ac:dyDescent="0.25">
      <c r="A117" s="24" t="s">
        <v>58</v>
      </c>
      <c r="B117" s="8" t="s">
        <v>30</v>
      </c>
      <c r="C117" s="8" t="s">
        <v>40</v>
      </c>
      <c r="D117" s="32" t="s">
        <v>129</v>
      </c>
      <c r="E117" s="8" t="s">
        <v>36</v>
      </c>
      <c r="F117" s="18">
        <v>10000</v>
      </c>
      <c r="G117" s="18">
        <v>10000</v>
      </c>
    </row>
    <row r="118" spans="1:7" ht="51" x14ac:dyDescent="0.25">
      <c r="A118" s="59" t="s">
        <v>297</v>
      </c>
      <c r="B118" s="12" t="s">
        <v>30</v>
      </c>
      <c r="C118" s="12" t="s">
        <v>40</v>
      </c>
      <c r="D118" s="36" t="s">
        <v>141</v>
      </c>
      <c r="E118" s="36"/>
      <c r="F118" s="42">
        <f>F120</f>
        <v>120000</v>
      </c>
      <c r="G118" s="42">
        <f>G120</f>
        <v>120000</v>
      </c>
    </row>
    <row r="119" spans="1:7" x14ac:dyDescent="0.25">
      <c r="A119" s="23" t="s">
        <v>341</v>
      </c>
      <c r="B119" s="12" t="s">
        <v>30</v>
      </c>
      <c r="C119" s="12" t="s">
        <v>40</v>
      </c>
      <c r="D119" s="36" t="s">
        <v>346</v>
      </c>
      <c r="E119" s="36"/>
      <c r="F119" s="42">
        <f t="shared" ref="F119:G122" si="10">F120</f>
        <v>120000</v>
      </c>
      <c r="G119" s="42">
        <f t="shared" si="10"/>
        <v>120000</v>
      </c>
    </row>
    <row r="120" spans="1:7" ht="51" x14ac:dyDescent="0.25">
      <c r="A120" s="51" t="s">
        <v>248</v>
      </c>
      <c r="B120" s="12" t="s">
        <v>30</v>
      </c>
      <c r="C120" s="12" t="s">
        <v>40</v>
      </c>
      <c r="D120" s="36" t="s">
        <v>142</v>
      </c>
      <c r="E120" s="36"/>
      <c r="F120" s="42">
        <f t="shared" si="10"/>
        <v>120000</v>
      </c>
      <c r="G120" s="42">
        <f t="shared" si="10"/>
        <v>120000</v>
      </c>
    </row>
    <row r="121" spans="1:7" ht="51" x14ac:dyDescent="0.25">
      <c r="A121" s="52" t="s">
        <v>249</v>
      </c>
      <c r="B121" s="8" t="s">
        <v>30</v>
      </c>
      <c r="C121" s="8" t="s">
        <v>40</v>
      </c>
      <c r="D121" s="53" t="s">
        <v>143</v>
      </c>
      <c r="E121" s="36"/>
      <c r="F121" s="38">
        <f t="shared" si="10"/>
        <v>120000</v>
      </c>
      <c r="G121" s="38">
        <f t="shared" si="10"/>
        <v>120000</v>
      </c>
    </row>
    <row r="122" spans="1:7" ht="26.25" x14ac:dyDescent="0.25">
      <c r="A122" s="24" t="s">
        <v>256</v>
      </c>
      <c r="B122" s="8" t="s">
        <v>30</v>
      </c>
      <c r="C122" s="8" t="s">
        <v>40</v>
      </c>
      <c r="D122" s="53" t="s">
        <v>143</v>
      </c>
      <c r="E122" s="32" t="s">
        <v>35</v>
      </c>
      <c r="F122" s="38">
        <f t="shared" si="10"/>
        <v>120000</v>
      </c>
      <c r="G122" s="38">
        <f t="shared" si="10"/>
        <v>120000</v>
      </c>
    </row>
    <row r="123" spans="1:7" ht="26.25" x14ac:dyDescent="0.25">
      <c r="A123" s="30" t="s">
        <v>58</v>
      </c>
      <c r="B123" s="8" t="s">
        <v>30</v>
      </c>
      <c r="C123" s="8" t="s">
        <v>40</v>
      </c>
      <c r="D123" s="53" t="s">
        <v>143</v>
      </c>
      <c r="E123" s="32" t="s">
        <v>36</v>
      </c>
      <c r="F123" s="38">
        <v>120000</v>
      </c>
      <c r="G123" s="38">
        <v>120000</v>
      </c>
    </row>
    <row r="124" spans="1:7" ht="26.25" x14ac:dyDescent="0.25">
      <c r="A124" s="35" t="s">
        <v>117</v>
      </c>
      <c r="B124" s="12" t="s">
        <v>30</v>
      </c>
      <c r="C124" s="12" t="s">
        <v>40</v>
      </c>
      <c r="D124" s="36" t="s">
        <v>118</v>
      </c>
      <c r="E124" s="12"/>
      <c r="F124" s="14">
        <f>F125</f>
        <v>791440</v>
      </c>
      <c r="G124" s="14">
        <f>G125</f>
        <v>769240</v>
      </c>
    </row>
    <row r="125" spans="1:7" ht="39" x14ac:dyDescent="0.25">
      <c r="A125" s="35" t="s">
        <v>130</v>
      </c>
      <c r="B125" s="12" t="s">
        <v>30</v>
      </c>
      <c r="C125" s="12" t="s">
        <v>40</v>
      </c>
      <c r="D125" s="36" t="s">
        <v>131</v>
      </c>
      <c r="E125" s="12"/>
      <c r="F125" s="14">
        <f>F126</f>
        <v>791440</v>
      </c>
      <c r="G125" s="14">
        <f>G126</f>
        <v>769240</v>
      </c>
    </row>
    <row r="126" spans="1:7" ht="90" x14ac:dyDescent="0.25">
      <c r="A126" s="22" t="s">
        <v>330</v>
      </c>
      <c r="B126" s="10" t="s">
        <v>30</v>
      </c>
      <c r="C126" s="10" t="s">
        <v>40</v>
      </c>
      <c r="D126" s="10" t="s">
        <v>132</v>
      </c>
      <c r="E126" s="10"/>
      <c r="F126" s="13">
        <f>F127+F129</f>
        <v>791440</v>
      </c>
      <c r="G126" s="13">
        <f>G127+G129</f>
        <v>769240</v>
      </c>
    </row>
    <row r="127" spans="1:7" ht="64.5" x14ac:dyDescent="0.25">
      <c r="A127" s="24" t="s">
        <v>56</v>
      </c>
      <c r="B127" s="8" t="s">
        <v>30</v>
      </c>
      <c r="C127" s="8" t="s">
        <v>40</v>
      </c>
      <c r="D127" s="8" t="s">
        <v>132</v>
      </c>
      <c r="E127" s="8" t="s">
        <v>32</v>
      </c>
      <c r="F127" s="15">
        <f>SUM(F128:F128)</f>
        <v>733500</v>
      </c>
      <c r="G127" s="15">
        <f>SUM(G128:G128)</f>
        <v>733500</v>
      </c>
    </row>
    <row r="128" spans="1:7" ht="26.25" x14ac:dyDescent="0.25">
      <c r="A128" s="24" t="s">
        <v>57</v>
      </c>
      <c r="B128" s="8" t="s">
        <v>30</v>
      </c>
      <c r="C128" s="8" t="s">
        <v>40</v>
      </c>
      <c r="D128" s="8" t="s">
        <v>132</v>
      </c>
      <c r="E128" s="8" t="s">
        <v>33</v>
      </c>
      <c r="F128" s="15">
        <v>733500</v>
      </c>
      <c r="G128" s="15">
        <v>733500</v>
      </c>
    </row>
    <row r="129" spans="1:7" ht="26.25" x14ac:dyDescent="0.25">
      <c r="A129" s="24" t="s">
        <v>256</v>
      </c>
      <c r="B129" s="8" t="s">
        <v>30</v>
      </c>
      <c r="C129" s="8" t="s">
        <v>40</v>
      </c>
      <c r="D129" s="8" t="s">
        <v>132</v>
      </c>
      <c r="E129" s="8" t="s">
        <v>35</v>
      </c>
      <c r="F129" s="15">
        <f>F130</f>
        <v>57940</v>
      </c>
      <c r="G129" s="15">
        <f>G130</f>
        <v>35740</v>
      </c>
    </row>
    <row r="130" spans="1:7" ht="26.25" x14ac:dyDescent="0.25">
      <c r="A130" s="24" t="s">
        <v>58</v>
      </c>
      <c r="B130" s="8" t="s">
        <v>30</v>
      </c>
      <c r="C130" s="8" t="s">
        <v>40</v>
      </c>
      <c r="D130" s="8" t="s">
        <v>132</v>
      </c>
      <c r="E130" s="8" t="s">
        <v>36</v>
      </c>
      <c r="F130" s="15">
        <v>57940</v>
      </c>
      <c r="G130" s="15">
        <v>35740</v>
      </c>
    </row>
    <row r="131" spans="1:7" x14ac:dyDescent="0.25">
      <c r="A131" s="46" t="s">
        <v>6</v>
      </c>
      <c r="B131" s="47" t="s">
        <v>38</v>
      </c>
      <c r="C131" s="47"/>
      <c r="D131" s="47"/>
      <c r="E131" s="47"/>
      <c r="F131" s="41">
        <f>F132+F139</f>
        <v>19886200</v>
      </c>
      <c r="G131" s="41">
        <f>G132+G139</f>
        <v>119934800</v>
      </c>
    </row>
    <row r="132" spans="1:7" x14ac:dyDescent="0.25">
      <c r="A132" s="22" t="s">
        <v>7</v>
      </c>
      <c r="B132" s="10" t="s">
        <v>38</v>
      </c>
      <c r="C132" s="10" t="s">
        <v>43</v>
      </c>
      <c r="D132" s="8"/>
      <c r="E132" s="8"/>
      <c r="F132" s="13">
        <f>F133</f>
        <v>1150000</v>
      </c>
      <c r="G132" s="13">
        <f>G133</f>
        <v>500000</v>
      </c>
    </row>
    <row r="133" spans="1:7" ht="51.75" x14ac:dyDescent="0.25">
      <c r="A133" s="23" t="s">
        <v>292</v>
      </c>
      <c r="B133" s="12" t="s">
        <v>38</v>
      </c>
      <c r="C133" s="12" t="s">
        <v>43</v>
      </c>
      <c r="D133" s="12" t="s">
        <v>104</v>
      </c>
      <c r="E133" s="12"/>
      <c r="F133" s="14">
        <f t="shared" ref="F133:G135" si="11">F134</f>
        <v>1150000</v>
      </c>
      <c r="G133" s="14">
        <f t="shared" si="11"/>
        <v>500000</v>
      </c>
    </row>
    <row r="134" spans="1:7" ht="40.5" x14ac:dyDescent="0.25">
      <c r="A134" s="21" t="s">
        <v>61</v>
      </c>
      <c r="B134" s="7" t="s">
        <v>38</v>
      </c>
      <c r="C134" s="7" t="s">
        <v>43</v>
      </c>
      <c r="D134" s="7" t="s">
        <v>133</v>
      </c>
      <c r="E134" s="7"/>
      <c r="F134" s="16">
        <f t="shared" si="11"/>
        <v>1150000</v>
      </c>
      <c r="G134" s="16">
        <f t="shared" si="11"/>
        <v>500000</v>
      </c>
    </row>
    <row r="135" spans="1:7" ht="39" x14ac:dyDescent="0.25">
      <c r="A135" s="23" t="s">
        <v>134</v>
      </c>
      <c r="B135" s="12" t="s">
        <v>38</v>
      </c>
      <c r="C135" s="12" t="s">
        <v>43</v>
      </c>
      <c r="D135" s="12" t="s">
        <v>135</v>
      </c>
      <c r="E135" s="7"/>
      <c r="F135" s="14">
        <f t="shared" si="11"/>
        <v>1150000</v>
      </c>
      <c r="G135" s="14">
        <f t="shared" si="11"/>
        <v>500000</v>
      </c>
    </row>
    <row r="136" spans="1:7" ht="26.25" x14ac:dyDescent="0.25">
      <c r="A136" s="24" t="s">
        <v>62</v>
      </c>
      <c r="B136" s="8" t="s">
        <v>38</v>
      </c>
      <c r="C136" s="8" t="s">
        <v>43</v>
      </c>
      <c r="D136" s="8" t="s">
        <v>334</v>
      </c>
      <c r="E136" s="8"/>
      <c r="F136" s="15">
        <f t="shared" ref="F136:G137" si="12">F137</f>
        <v>1150000</v>
      </c>
      <c r="G136" s="15">
        <f t="shared" si="12"/>
        <v>500000</v>
      </c>
    </row>
    <row r="137" spans="1:7" ht="26.25" x14ac:dyDescent="0.25">
      <c r="A137" s="24" t="s">
        <v>256</v>
      </c>
      <c r="B137" s="8" t="s">
        <v>38</v>
      </c>
      <c r="C137" s="8" t="s">
        <v>43</v>
      </c>
      <c r="D137" s="8" t="s">
        <v>334</v>
      </c>
      <c r="E137" s="8" t="s">
        <v>35</v>
      </c>
      <c r="F137" s="15">
        <f t="shared" si="12"/>
        <v>1150000</v>
      </c>
      <c r="G137" s="15">
        <f t="shared" si="12"/>
        <v>500000</v>
      </c>
    </row>
    <row r="138" spans="1:7" ht="26.25" x14ac:dyDescent="0.25">
      <c r="A138" s="24" t="s">
        <v>58</v>
      </c>
      <c r="B138" s="8" t="s">
        <v>38</v>
      </c>
      <c r="C138" s="8" t="s">
        <v>43</v>
      </c>
      <c r="D138" s="8" t="s">
        <v>334</v>
      </c>
      <c r="E138" s="8" t="s">
        <v>36</v>
      </c>
      <c r="F138" s="15">
        <v>1150000</v>
      </c>
      <c r="G138" s="15">
        <v>500000</v>
      </c>
    </row>
    <row r="139" spans="1:7" x14ac:dyDescent="0.25">
      <c r="A139" s="73" t="s">
        <v>281</v>
      </c>
      <c r="B139" s="10" t="s">
        <v>38</v>
      </c>
      <c r="C139" s="10" t="s">
        <v>44</v>
      </c>
      <c r="D139" s="10"/>
      <c r="E139" s="10"/>
      <c r="F139" s="13">
        <f t="shared" ref="F139:G143" si="13">F140</f>
        <v>18736200</v>
      </c>
      <c r="G139" s="13">
        <f t="shared" si="13"/>
        <v>119434800</v>
      </c>
    </row>
    <row r="140" spans="1:7" ht="51.75" x14ac:dyDescent="0.25">
      <c r="A140" s="74" t="s">
        <v>298</v>
      </c>
      <c r="B140" s="7" t="s">
        <v>38</v>
      </c>
      <c r="C140" s="7" t="s">
        <v>44</v>
      </c>
      <c r="D140" s="36" t="s">
        <v>284</v>
      </c>
      <c r="E140" s="36"/>
      <c r="F140" s="14">
        <f>F142</f>
        <v>18736200</v>
      </c>
      <c r="G140" s="14">
        <f>G142</f>
        <v>119434800</v>
      </c>
    </row>
    <row r="141" spans="1:7" x14ac:dyDescent="0.25">
      <c r="A141" s="23" t="s">
        <v>341</v>
      </c>
      <c r="B141" s="7" t="s">
        <v>38</v>
      </c>
      <c r="C141" s="7" t="s">
        <v>44</v>
      </c>
      <c r="D141" s="36" t="s">
        <v>347</v>
      </c>
      <c r="E141" s="36"/>
      <c r="F141" s="14">
        <f t="shared" si="13"/>
        <v>18736200</v>
      </c>
      <c r="G141" s="14">
        <f t="shared" si="13"/>
        <v>119434800</v>
      </c>
    </row>
    <row r="142" spans="1:7" ht="51.75" x14ac:dyDescent="0.25">
      <c r="A142" s="75" t="s">
        <v>282</v>
      </c>
      <c r="B142" s="7" t="s">
        <v>38</v>
      </c>
      <c r="C142" s="7" t="s">
        <v>44</v>
      </c>
      <c r="D142" s="36" t="s">
        <v>285</v>
      </c>
      <c r="E142" s="36"/>
      <c r="F142" s="14">
        <f>F143+F146</f>
        <v>18736200</v>
      </c>
      <c r="G142" s="14">
        <f>G143+G146</f>
        <v>119434800</v>
      </c>
    </row>
    <row r="143" spans="1:7" x14ac:dyDescent="0.25">
      <c r="A143" s="76" t="s">
        <v>283</v>
      </c>
      <c r="B143" s="8" t="s">
        <v>38</v>
      </c>
      <c r="C143" s="8" t="s">
        <v>44</v>
      </c>
      <c r="D143" s="32" t="s">
        <v>286</v>
      </c>
      <c r="E143" s="36"/>
      <c r="F143" s="15">
        <f t="shared" si="13"/>
        <v>18736200</v>
      </c>
      <c r="G143" s="15">
        <f t="shared" si="13"/>
        <v>19434800</v>
      </c>
    </row>
    <row r="144" spans="1:7" ht="26.25" x14ac:dyDescent="0.25">
      <c r="A144" s="24" t="s">
        <v>256</v>
      </c>
      <c r="B144" s="8" t="s">
        <v>38</v>
      </c>
      <c r="C144" s="8" t="s">
        <v>44</v>
      </c>
      <c r="D144" s="32" t="s">
        <v>286</v>
      </c>
      <c r="E144" s="8" t="s">
        <v>35</v>
      </c>
      <c r="F144" s="15">
        <f>F145</f>
        <v>18736200</v>
      </c>
      <c r="G144" s="15">
        <f>G145</f>
        <v>19434800</v>
      </c>
    </row>
    <row r="145" spans="1:7" ht="26.25" x14ac:dyDescent="0.25">
      <c r="A145" s="24" t="s">
        <v>58</v>
      </c>
      <c r="B145" s="8" t="s">
        <v>38</v>
      </c>
      <c r="C145" s="8" t="s">
        <v>44</v>
      </c>
      <c r="D145" s="32" t="s">
        <v>286</v>
      </c>
      <c r="E145" s="8" t="s">
        <v>36</v>
      </c>
      <c r="F145" s="15">
        <v>18736200</v>
      </c>
      <c r="G145" s="15">
        <v>19434800</v>
      </c>
    </row>
    <row r="146" spans="1:7" ht="77.25" x14ac:dyDescent="0.25">
      <c r="A146" s="78" t="s">
        <v>372</v>
      </c>
      <c r="B146" s="8" t="s">
        <v>38</v>
      </c>
      <c r="C146" s="8" t="s">
        <v>44</v>
      </c>
      <c r="D146" s="32" t="s">
        <v>375</v>
      </c>
      <c r="E146" s="32"/>
      <c r="F146" s="33">
        <f>F147</f>
        <v>0</v>
      </c>
      <c r="G146" s="33">
        <f>G147</f>
        <v>100000000</v>
      </c>
    </row>
    <row r="147" spans="1:7" ht="26.25" x14ac:dyDescent="0.25">
      <c r="A147" s="30" t="s">
        <v>373</v>
      </c>
      <c r="B147" s="8" t="s">
        <v>38</v>
      </c>
      <c r="C147" s="8" t="s">
        <v>44</v>
      </c>
      <c r="D147" s="32" t="s">
        <v>375</v>
      </c>
      <c r="E147" s="32" t="s">
        <v>376</v>
      </c>
      <c r="F147" s="33">
        <f>F148</f>
        <v>0</v>
      </c>
      <c r="G147" s="33">
        <f>G148</f>
        <v>100000000</v>
      </c>
    </row>
    <row r="148" spans="1:7" x14ac:dyDescent="0.25">
      <c r="A148" s="30" t="s">
        <v>374</v>
      </c>
      <c r="B148" s="8" t="s">
        <v>38</v>
      </c>
      <c r="C148" s="8" t="s">
        <v>44</v>
      </c>
      <c r="D148" s="32" t="s">
        <v>375</v>
      </c>
      <c r="E148" s="32" t="s">
        <v>377</v>
      </c>
      <c r="F148" s="15">
        <v>0</v>
      </c>
      <c r="G148" s="15">
        <v>100000000</v>
      </c>
    </row>
    <row r="149" spans="1:7" x14ac:dyDescent="0.25">
      <c r="A149" s="46" t="s">
        <v>15</v>
      </c>
      <c r="B149" s="47" t="s">
        <v>50</v>
      </c>
      <c r="C149" s="47"/>
      <c r="D149" s="32"/>
      <c r="E149" s="32"/>
      <c r="F149" s="41">
        <f>F150+F160+F218+F253+F201</f>
        <v>148737639</v>
      </c>
      <c r="G149" s="41">
        <f>G150+G160+G218+G253+G201</f>
        <v>138028596.94999999</v>
      </c>
    </row>
    <row r="150" spans="1:7" x14ac:dyDescent="0.25">
      <c r="A150" s="49" t="s">
        <v>16</v>
      </c>
      <c r="B150" s="43" t="s">
        <v>50</v>
      </c>
      <c r="C150" s="43" t="s">
        <v>30</v>
      </c>
      <c r="D150" s="50"/>
      <c r="E150" s="50"/>
      <c r="F150" s="40">
        <f t="shared" ref="F150:G152" si="14">F151</f>
        <v>9964700</v>
      </c>
      <c r="G150" s="40">
        <f t="shared" si="14"/>
        <v>10315500</v>
      </c>
    </row>
    <row r="151" spans="1:7" ht="39" x14ac:dyDescent="0.25">
      <c r="A151" s="23" t="s">
        <v>299</v>
      </c>
      <c r="B151" s="12" t="s">
        <v>50</v>
      </c>
      <c r="C151" s="12" t="s">
        <v>30</v>
      </c>
      <c r="D151" s="11" t="s">
        <v>152</v>
      </c>
      <c r="E151" s="11"/>
      <c r="F151" s="14">
        <f t="shared" si="14"/>
        <v>9964700</v>
      </c>
      <c r="G151" s="14">
        <f t="shared" si="14"/>
        <v>10315500</v>
      </c>
    </row>
    <row r="152" spans="1:7" ht="40.5" x14ac:dyDescent="0.25">
      <c r="A152" s="21" t="s">
        <v>68</v>
      </c>
      <c r="B152" s="7" t="s">
        <v>50</v>
      </c>
      <c r="C152" s="7" t="s">
        <v>30</v>
      </c>
      <c r="D152" s="6" t="s">
        <v>153</v>
      </c>
      <c r="E152" s="6"/>
      <c r="F152" s="16">
        <f t="shared" si="14"/>
        <v>9964700</v>
      </c>
      <c r="G152" s="16">
        <f t="shared" si="14"/>
        <v>10315500</v>
      </c>
    </row>
    <row r="153" spans="1:7" ht="26.25" x14ac:dyDescent="0.25">
      <c r="A153" s="35" t="s">
        <v>154</v>
      </c>
      <c r="B153" s="12" t="s">
        <v>50</v>
      </c>
      <c r="C153" s="12" t="s">
        <v>30</v>
      </c>
      <c r="D153" s="39" t="s">
        <v>155</v>
      </c>
      <c r="E153" s="6"/>
      <c r="F153" s="14">
        <f>F154+F157</f>
        <v>9964700</v>
      </c>
      <c r="G153" s="14">
        <f>G154+G157</f>
        <v>10315500</v>
      </c>
    </row>
    <row r="154" spans="1:7" ht="26.25" x14ac:dyDescent="0.25">
      <c r="A154" s="24" t="s">
        <v>94</v>
      </c>
      <c r="B154" s="8" t="s">
        <v>50</v>
      </c>
      <c r="C154" s="8" t="s">
        <v>30</v>
      </c>
      <c r="D154" s="5" t="s">
        <v>157</v>
      </c>
      <c r="E154" s="5"/>
      <c r="F154" s="15">
        <f>F155</f>
        <v>3447600</v>
      </c>
      <c r="G154" s="15">
        <f>G155</f>
        <v>3447600</v>
      </c>
    </row>
    <row r="155" spans="1:7" ht="26.25" x14ac:dyDescent="0.25">
      <c r="A155" s="24" t="s">
        <v>59</v>
      </c>
      <c r="B155" s="8" t="s">
        <v>50</v>
      </c>
      <c r="C155" s="8" t="s">
        <v>30</v>
      </c>
      <c r="D155" s="5" t="s">
        <v>157</v>
      </c>
      <c r="E155" s="5">
        <v>600</v>
      </c>
      <c r="F155" s="15">
        <f>F156</f>
        <v>3447600</v>
      </c>
      <c r="G155" s="15">
        <f>G156</f>
        <v>3447600</v>
      </c>
    </row>
    <row r="156" spans="1:7" x14ac:dyDescent="0.25">
      <c r="A156" s="24" t="s">
        <v>5</v>
      </c>
      <c r="B156" s="8" t="s">
        <v>50</v>
      </c>
      <c r="C156" s="8" t="s">
        <v>30</v>
      </c>
      <c r="D156" s="5" t="s">
        <v>157</v>
      </c>
      <c r="E156" s="5">
        <v>610</v>
      </c>
      <c r="F156" s="15">
        <v>3447600</v>
      </c>
      <c r="G156" s="15">
        <v>3447600</v>
      </c>
    </row>
    <row r="157" spans="1:7" ht="39" x14ac:dyDescent="0.25">
      <c r="A157" s="22" t="s">
        <v>89</v>
      </c>
      <c r="B157" s="10" t="s">
        <v>80</v>
      </c>
      <c r="C157" s="10" t="s">
        <v>30</v>
      </c>
      <c r="D157" s="50" t="s">
        <v>158</v>
      </c>
      <c r="E157" s="50"/>
      <c r="F157" s="13">
        <f>F158</f>
        <v>6517100</v>
      </c>
      <c r="G157" s="13">
        <f>G158</f>
        <v>6867900</v>
      </c>
    </row>
    <row r="158" spans="1:7" ht="26.25" x14ac:dyDescent="0.25">
      <c r="A158" s="24" t="s">
        <v>59</v>
      </c>
      <c r="B158" s="8" t="s">
        <v>80</v>
      </c>
      <c r="C158" s="8" t="s">
        <v>30</v>
      </c>
      <c r="D158" s="31" t="s">
        <v>158</v>
      </c>
      <c r="E158" s="31">
        <v>600</v>
      </c>
      <c r="F158" s="15">
        <f>F159</f>
        <v>6517100</v>
      </c>
      <c r="G158" s="15">
        <f>G159</f>
        <v>6867900</v>
      </c>
    </row>
    <row r="159" spans="1:7" x14ac:dyDescent="0.25">
      <c r="A159" s="24" t="s">
        <v>5</v>
      </c>
      <c r="B159" s="8" t="s">
        <v>80</v>
      </c>
      <c r="C159" s="8" t="s">
        <v>30</v>
      </c>
      <c r="D159" s="31" t="s">
        <v>158</v>
      </c>
      <c r="E159" s="31">
        <v>610</v>
      </c>
      <c r="F159" s="15">
        <v>6517100</v>
      </c>
      <c r="G159" s="15">
        <v>6867900</v>
      </c>
    </row>
    <row r="160" spans="1:7" x14ac:dyDescent="0.25">
      <c r="A160" s="49" t="s">
        <v>17</v>
      </c>
      <c r="B160" s="43" t="s">
        <v>50</v>
      </c>
      <c r="C160" s="43" t="s">
        <v>31</v>
      </c>
      <c r="D160" s="50"/>
      <c r="E160" s="50"/>
      <c r="F160" s="40">
        <f>F161+F195</f>
        <v>122232000</v>
      </c>
      <c r="G160" s="40">
        <f>G161+G195</f>
        <v>114526796.95</v>
      </c>
    </row>
    <row r="161" spans="1:7" ht="39" x14ac:dyDescent="0.25">
      <c r="A161" s="23" t="s">
        <v>300</v>
      </c>
      <c r="B161" s="12" t="s">
        <v>50</v>
      </c>
      <c r="C161" s="12" t="s">
        <v>31</v>
      </c>
      <c r="D161" s="11" t="s">
        <v>152</v>
      </c>
      <c r="E161" s="12"/>
      <c r="F161" s="19">
        <f>F162+F186</f>
        <v>122132000</v>
      </c>
      <c r="G161" s="19">
        <f>G162+G186</f>
        <v>114426796.95</v>
      </c>
    </row>
    <row r="162" spans="1:7" ht="81" x14ac:dyDescent="0.25">
      <c r="A162" s="21" t="s">
        <v>69</v>
      </c>
      <c r="B162" s="7" t="s">
        <v>50</v>
      </c>
      <c r="C162" s="7" t="s">
        <v>31</v>
      </c>
      <c r="D162" s="6" t="s">
        <v>159</v>
      </c>
      <c r="E162" s="10"/>
      <c r="F162" s="17">
        <f>F163+F176</f>
        <v>119338700</v>
      </c>
      <c r="G162" s="17">
        <f>G163+G176</f>
        <v>111555996.95</v>
      </c>
    </row>
    <row r="163" spans="1:7" ht="39" x14ac:dyDescent="0.25">
      <c r="A163" s="35" t="s">
        <v>160</v>
      </c>
      <c r="B163" s="12" t="s">
        <v>50</v>
      </c>
      <c r="C163" s="12" t="s">
        <v>31</v>
      </c>
      <c r="D163" s="39" t="s">
        <v>161</v>
      </c>
      <c r="E163" s="10"/>
      <c r="F163" s="19">
        <f>F164+F170+F173+F167</f>
        <v>111461000</v>
      </c>
      <c r="G163" s="19">
        <f>G164+G170+G173+G167</f>
        <v>101678000</v>
      </c>
    </row>
    <row r="164" spans="1:7" ht="26.25" x14ac:dyDescent="0.25">
      <c r="A164" s="24" t="s">
        <v>94</v>
      </c>
      <c r="B164" s="8" t="s">
        <v>50</v>
      </c>
      <c r="C164" s="8" t="s">
        <v>31</v>
      </c>
      <c r="D164" s="31" t="s">
        <v>164</v>
      </c>
      <c r="E164" s="5"/>
      <c r="F164" s="15">
        <f>F165</f>
        <v>14012600</v>
      </c>
      <c r="G164" s="15">
        <f>G165</f>
        <v>0</v>
      </c>
    </row>
    <row r="165" spans="1:7" ht="26.25" x14ac:dyDescent="0.25">
      <c r="A165" s="24" t="s">
        <v>59</v>
      </c>
      <c r="B165" s="8" t="s">
        <v>50</v>
      </c>
      <c r="C165" s="8" t="s">
        <v>31</v>
      </c>
      <c r="D165" s="31" t="s">
        <v>164</v>
      </c>
      <c r="E165" s="5">
        <v>600</v>
      </c>
      <c r="F165" s="15">
        <f>F166</f>
        <v>14012600</v>
      </c>
      <c r="G165" s="15">
        <f>G166</f>
        <v>0</v>
      </c>
    </row>
    <row r="166" spans="1:7" x14ac:dyDescent="0.25">
      <c r="A166" s="24" t="s">
        <v>5</v>
      </c>
      <c r="B166" s="8" t="s">
        <v>50</v>
      </c>
      <c r="C166" s="8" t="s">
        <v>31</v>
      </c>
      <c r="D166" s="31" t="s">
        <v>164</v>
      </c>
      <c r="E166" s="5">
        <v>610</v>
      </c>
      <c r="F166" s="15">
        <v>14012600</v>
      </c>
      <c r="G166" s="15">
        <v>0</v>
      </c>
    </row>
    <row r="167" spans="1:7" ht="51.75" x14ac:dyDescent="0.25">
      <c r="A167" s="22" t="s">
        <v>360</v>
      </c>
      <c r="B167" s="10" t="s">
        <v>50</v>
      </c>
      <c r="C167" s="10" t="s">
        <v>31</v>
      </c>
      <c r="D167" s="50" t="s">
        <v>361</v>
      </c>
      <c r="E167" s="10"/>
      <c r="F167" s="13">
        <f>F168</f>
        <v>7265100</v>
      </c>
      <c r="G167" s="13">
        <f>G168</f>
        <v>7265100</v>
      </c>
    </row>
    <row r="168" spans="1:7" ht="26.25" x14ac:dyDescent="0.25">
      <c r="A168" s="24" t="s">
        <v>59</v>
      </c>
      <c r="B168" s="8" t="s">
        <v>50</v>
      </c>
      <c r="C168" s="8" t="s">
        <v>31</v>
      </c>
      <c r="D168" s="31" t="s">
        <v>361</v>
      </c>
      <c r="E168" s="8" t="s">
        <v>41</v>
      </c>
      <c r="F168" s="15">
        <f>F169</f>
        <v>7265100</v>
      </c>
      <c r="G168" s="15">
        <f>G169</f>
        <v>7265100</v>
      </c>
    </row>
    <row r="169" spans="1:7" x14ac:dyDescent="0.25">
      <c r="A169" s="24" t="s">
        <v>5</v>
      </c>
      <c r="B169" s="8" t="s">
        <v>50</v>
      </c>
      <c r="C169" s="8" t="s">
        <v>31</v>
      </c>
      <c r="D169" s="31" t="s">
        <v>361</v>
      </c>
      <c r="E169" s="8" t="s">
        <v>42</v>
      </c>
      <c r="F169" s="15">
        <v>7265100</v>
      </c>
      <c r="G169" s="15">
        <v>7265100</v>
      </c>
    </row>
    <row r="170" spans="1:7" ht="51.75" x14ac:dyDescent="0.25">
      <c r="A170" s="22" t="s">
        <v>88</v>
      </c>
      <c r="B170" s="10" t="s">
        <v>50</v>
      </c>
      <c r="C170" s="10" t="s">
        <v>31</v>
      </c>
      <c r="D170" s="50" t="s">
        <v>162</v>
      </c>
      <c r="E170" s="9"/>
      <c r="F170" s="13">
        <f>F171</f>
        <v>89675100</v>
      </c>
      <c r="G170" s="13">
        <f>G171</f>
        <v>93904700</v>
      </c>
    </row>
    <row r="171" spans="1:7" ht="26.25" x14ac:dyDescent="0.25">
      <c r="A171" s="24" t="s">
        <v>59</v>
      </c>
      <c r="B171" s="8" t="s">
        <v>50</v>
      </c>
      <c r="C171" s="8" t="s">
        <v>31</v>
      </c>
      <c r="D171" s="31" t="s">
        <v>162</v>
      </c>
      <c r="E171" s="8" t="s">
        <v>41</v>
      </c>
      <c r="F171" s="15">
        <f>F172</f>
        <v>89675100</v>
      </c>
      <c r="G171" s="15">
        <f>G172</f>
        <v>93904700</v>
      </c>
    </row>
    <row r="172" spans="1:7" x14ac:dyDescent="0.25">
      <c r="A172" s="24" t="s">
        <v>5</v>
      </c>
      <c r="B172" s="8" t="s">
        <v>50</v>
      </c>
      <c r="C172" s="8" t="s">
        <v>31</v>
      </c>
      <c r="D172" s="31" t="s">
        <v>162</v>
      </c>
      <c r="E172" s="8" t="s">
        <v>42</v>
      </c>
      <c r="F172" s="15">
        <v>89675100</v>
      </c>
      <c r="G172" s="15">
        <v>93904700</v>
      </c>
    </row>
    <row r="173" spans="1:7" ht="26.25" x14ac:dyDescent="0.25">
      <c r="A173" s="22" t="s">
        <v>90</v>
      </c>
      <c r="B173" s="10" t="s">
        <v>50</v>
      </c>
      <c r="C173" s="10" t="s">
        <v>31</v>
      </c>
      <c r="D173" s="50" t="s">
        <v>163</v>
      </c>
      <c r="E173" s="5"/>
      <c r="F173" s="13">
        <f>F174</f>
        <v>508200</v>
      </c>
      <c r="G173" s="13">
        <f>G174</f>
        <v>508200</v>
      </c>
    </row>
    <row r="174" spans="1:7" ht="26.25" x14ac:dyDescent="0.25">
      <c r="A174" s="24" t="s">
        <v>59</v>
      </c>
      <c r="B174" s="8" t="s">
        <v>50</v>
      </c>
      <c r="C174" s="8" t="s">
        <v>31</v>
      </c>
      <c r="D174" s="31" t="s">
        <v>163</v>
      </c>
      <c r="E174" s="8" t="s">
        <v>41</v>
      </c>
      <c r="F174" s="15">
        <f>F175</f>
        <v>508200</v>
      </c>
      <c r="G174" s="15">
        <f>G175</f>
        <v>508200</v>
      </c>
    </row>
    <row r="175" spans="1:7" x14ac:dyDescent="0.25">
      <c r="A175" s="24" t="s">
        <v>5</v>
      </c>
      <c r="B175" s="8" t="s">
        <v>50</v>
      </c>
      <c r="C175" s="8" t="s">
        <v>31</v>
      </c>
      <c r="D175" s="31" t="s">
        <v>163</v>
      </c>
      <c r="E175" s="8" t="s">
        <v>42</v>
      </c>
      <c r="F175" s="15">
        <v>508200</v>
      </c>
      <c r="G175" s="15">
        <v>508200</v>
      </c>
    </row>
    <row r="176" spans="1:7" x14ac:dyDescent="0.25">
      <c r="A176" s="24" t="s">
        <v>357</v>
      </c>
      <c r="B176" s="8" t="s">
        <v>50</v>
      </c>
      <c r="C176" s="8" t="s">
        <v>31</v>
      </c>
      <c r="D176" s="31" t="s">
        <v>358</v>
      </c>
      <c r="E176" s="8"/>
      <c r="F176" s="15">
        <f>F180+F177+F183</f>
        <v>7877700</v>
      </c>
      <c r="G176" s="15">
        <f>G180+G177+G183</f>
        <v>9877996.9500000011</v>
      </c>
    </row>
    <row r="177" spans="1:7" ht="64.5" x14ac:dyDescent="0.25">
      <c r="A177" s="22" t="s">
        <v>370</v>
      </c>
      <c r="B177" s="10" t="s">
        <v>50</v>
      </c>
      <c r="C177" s="10" t="s">
        <v>31</v>
      </c>
      <c r="D177" s="79" t="s">
        <v>371</v>
      </c>
      <c r="E177" s="10"/>
      <c r="F177" s="13">
        <f t="shared" ref="F177:G178" si="15">F178</f>
        <v>0</v>
      </c>
      <c r="G177" s="13">
        <f t="shared" si="15"/>
        <v>1568506.46</v>
      </c>
    </row>
    <row r="178" spans="1:7" ht="26.25" x14ac:dyDescent="0.25">
      <c r="A178" s="24" t="s">
        <v>59</v>
      </c>
      <c r="B178" s="8" t="s">
        <v>50</v>
      </c>
      <c r="C178" s="8" t="s">
        <v>31</v>
      </c>
      <c r="D178" s="80" t="s">
        <v>371</v>
      </c>
      <c r="E178" s="8" t="s">
        <v>41</v>
      </c>
      <c r="F178" s="15">
        <f t="shared" si="15"/>
        <v>0</v>
      </c>
      <c r="G178" s="15">
        <f t="shared" si="15"/>
        <v>1568506.46</v>
      </c>
    </row>
    <row r="179" spans="1:7" x14ac:dyDescent="0.25">
      <c r="A179" s="24" t="s">
        <v>5</v>
      </c>
      <c r="B179" s="8" t="s">
        <v>50</v>
      </c>
      <c r="C179" s="8" t="s">
        <v>31</v>
      </c>
      <c r="D179" s="80" t="s">
        <v>371</v>
      </c>
      <c r="E179" s="8" t="s">
        <v>42</v>
      </c>
      <c r="F179" s="15">
        <v>0</v>
      </c>
      <c r="G179" s="15">
        <v>1568506.46</v>
      </c>
    </row>
    <row r="180" spans="1:7" ht="51.75" x14ac:dyDescent="0.25">
      <c r="A180" s="22" t="s">
        <v>88</v>
      </c>
      <c r="B180" s="8" t="s">
        <v>50</v>
      </c>
      <c r="C180" s="8" t="s">
        <v>31</v>
      </c>
      <c r="D180" s="31" t="s">
        <v>359</v>
      </c>
      <c r="E180" s="8"/>
      <c r="F180" s="15">
        <f t="shared" ref="F180:G181" si="16">F181</f>
        <v>7737700</v>
      </c>
      <c r="G180" s="15">
        <f t="shared" si="16"/>
        <v>8179700</v>
      </c>
    </row>
    <row r="181" spans="1:7" ht="26.25" x14ac:dyDescent="0.25">
      <c r="A181" s="24" t="s">
        <v>59</v>
      </c>
      <c r="B181" s="8" t="s">
        <v>50</v>
      </c>
      <c r="C181" s="8" t="s">
        <v>31</v>
      </c>
      <c r="D181" s="31" t="s">
        <v>359</v>
      </c>
      <c r="E181" s="8" t="s">
        <v>41</v>
      </c>
      <c r="F181" s="15">
        <f t="shared" si="16"/>
        <v>7737700</v>
      </c>
      <c r="G181" s="15">
        <f t="shared" si="16"/>
        <v>8179700</v>
      </c>
    </row>
    <row r="182" spans="1:7" x14ac:dyDescent="0.25">
      <c r="A182" s="24" t="s">
        <v>5</v>
      </c>
      <c r="B182" s="8" t="s">
        <v>50</v>
      </c>
      <c r="C182" s="8" t="s">
        <v>31</v>
      </c>
      <c r="D182" s="31" t="s">
        <v>359</v>
      </c>
      <c r="E182" s="8" t="s">
        <v>42</v>
      </c>
      <c r="F182" s="15">
        <v>7737700</v>
      </c>
      <c r="G182" s="15">
        <v>8179700</v>
      </c>
    </row>
    <row r="183" spans="1:7" ht="26.25" x14ac:dyDescent="0.25">
      <c r="A183" s="22" t="s">
        <v>380</v>
      </c>
      <c r="B183" s="10" t="s">
        <v>50</v>
      </c>
      <c r="C183" s="10" t="s">
        <v>31</v>
      </c>
      <c r="D183" s="79" t="s">
        <v>381</v>
      </c>
      <c r="E183" s="10"/>
      <c r="F183" s="13">
        <f t="shared" ref="F183:G183" si="17">F184</f>
        <v>140000</v>
      </c>
      <c r="G183" s="13">
        <f t="shared" si="17"/>
        <v>129790.49</v>
      </c>
    </row>
    <row r="184" spans="1:7" ht="26.25" x14ac:dyDescent="0.25">
      <c r="A184" s="24" t="s">
        <v>59</v>
      </c>
      <c r="B184" s="8" t="s">
        <v>50</v>
      </c>
      <c r="C184" s="8" t="s">
        <v>31</v>
      </c>
      <c r="D184" s="80" t="s">
        <v>381</v>
      </c>
      <c r="E184" s="8" t="s">
        <v>41</v>
      </c>
      <c r="F184" s="15">
        <f>F185</f>
        <v>140000</v>
      </c>
      <c r="G184" s="15">
        <f>G185</f>
        <v>129790.49</v>
      </c>
    </row>
    <row r="185" spans="1:7" x14ac:dyDescent="0.25">
      <c r="A185" s="24" t="s">
        <v>5</v>
      </c>
      <c r="B185" s="8" t="s">
        <v>50</v>
      </c>
      <c r="C185" s="8" t="s">
        <v>31</v>
      </c>
      <c r="D185" s="80" t="s">
        <v>381</v>
      </c>
      <c r="E185" s="8" t="s">
        <v>42</v>
      </c>
      <c r="F185" s="15">
        <v>140000</v>
      </c>
      <c r="G185" s="15">
        <v>129790.49</v>
      </c>
    </row>
    <row r="186" spans="1:7" ht="67.5" x14ac:dyDescent="0.25">
      <c r="A186" s="46" t="s">
        <v>82</v>
      </c>
      <c r="B186" s="47" t="s">
        <v>50</v>
      </c>
      <c r="C186" s="47" t="s">
        <v>31</v>
      </c>
      <c r="D186" s="54" t="s">
        <v>169</v>
      </c>
      <c r="E186" s="54"/>
      <c r="F186" s="41">
        <f>F188</f>
        <v>2793300</v>
      </c>
      <c r="G186" s="41">
        <f>G188</f>
        <v>2870800</v>
      </c>
    </row>
    <row r="187" spans="1:7" x14ac:dyDescent="0.25">
      <c r="A187" s="23" t="s">
        <v>341</v>
      </c>
      <c r="B187" s="36" t="s">
        <v>50</v>
      </c>
      <c r="C187" s="36" t="s">
        <v>31</v>
      </c>
      <c r="D187" s="39" t="s">
        <v>169</v>
      </c>
      <c r="E187" s="39"/>
      <c r="F187" s="42">
        <f t="shared" ref="F187:G189" si="18">F188</f>
        <v>2793300</v>
      </c>
      <c r="G187" s="42">
        <f t="shared" si="18"/>
        <v>2870800</v>
      </c>
    </row>
    <row r="188" spans="1:7" ht="26.25" x14ac:dyDescent="0.25">
      <c r="A188" s="35" t="s">
        <v>170</v>
      </c>
      <c r="B188" s="36" t="s">
        <v>50</v>
      </c>
      <c r="C188" s="36" t="s">
        <v>31</v>
      </c>
      <c r="D188" s="39" t="s">
        <v>171</v>
      </c>
      <c r="E188" s="39"/>
      <c r="F188" s="42">
        <f>F189+F192</f>
        <v>2793300</v>
      </c>
      <c r="G188" s="42">
        <f>G189+G192</f>
        <v>2870800</v>
      </c>
    </row>
    <row r="189" spans="1:7" ht="26.25" x14ac:dyDescent="0.25">
      <c r="A189" s="30" t="s">
        <v>156</v>
      </c>
      <c r="B189" s="32" t="s">
        <v>50</v>
      </c>
      <c r="C189" s="32" t="s">
        <v>31</v>
      </c>
      <c r="D189" s="31" t="s">
        <v>172</v>
      </c>
      <c r="E189" s="31"/>
      <c r="F189" s="38">
        <f t="shared" si="18"/>
        <v>100000</v>
      </c>
      <c r="G189" s="38">
        <f t="shared" si="18"/>
        <v>100000</v>
      </c>
    </row>
    <row r="190" spans="1:7" ht="26.25" x14ac:dyDescent="0.25">
      <c r="A190" s="30" t="s">
        <v>59</v>
      </c>
      <c r="B190" s="32" t="s">
        <v>50</v>
      </c>
      <c r="C190" s="32" t="s">
        <v>31</v>
      </c>
      <c r="D190" s="31" t="s">
        <v>172</v>
      </c>
      <c r="E190" s="31">
        <v>600</v>
      </c>
      <c r="F190" s="38">
        <f>F191</f>
        <v>100000</v>
      </c>
      <c r="G190" s="38">
        <f>G191</f>
        <v>100000</v>
      </c>
    </row>
    <row r="191" spans="1:7" x14ac:dyDescent="0.25">
      <c r="A191" s="30" t="s">
        <v>5</v>
      </c>
      <c r="B191" s="32" t="s">
        <v>50</v>
      </c>
      <c r="C191" s="32" t="s">
        <v>31</v>
      </c>
      <c r="D191" s="31" t="s">
        <v>172</v>
      </c>
      <c r="E191" s="31">
        <v>610</v>
      </c>
      <c r="F191" s="38">
        <v>100000</v>
      </c>
      <c r="G191" s="38">
        <v>100000</v>
      </c>
    </row>
    <row r="192" spans="1:7" ht="51.75" x14ac:dyDescent="0.25">
      <c r="A192" s="30" t="s">
        <v>378</v>
      </c>
      <c r="B192" s="32" t="s">
        <v>50</v>
      </c>
      <c r="C192" s="32" t="s">
        <v>31</v>
      </c>
      <c r="D192" s="31" t="s">
        <v>379</v>
      </c>
      <c r="E192" s="31"/>
      <c r="F192" s="38">
        <f t="shared" ref="F192:G192" si="19">F193</f>
        <v>2693300</v>
      </c>
      <c r="G192" s="38">
        <f t="shared" si="19"/>
        <v>2770800</v>
      </c>
    </row>
    <row r="193" spans="1:7" ht="26.25" x14ac:dyDescent="0.25">
      <c r="A193" s="30" t="s">
        <v>59</v>
      </c>
      <c r="B193" s="32" t="s">
        <v>50</v>
      </c>
      <c r="C193" s="32" t="s">
        <v>31</v>
      </c>
      <c r="D193" s="31" t="s">
        <v>379</v>
      </c>
      <c r="E193" s="31">
        <v>600</v>
      </c>
      <c r="F193" s="38">
        <f>F194</f>
        <v>2693300</v>
      </c>
      <c r="G193" s="38">
        <f>G194</f>
        <v>2770800</v>
      </c>
    </row>
    <row r="194" spans="1:7" x14ac:dyDescent="0.25">
      <c r="A194" s="30" t="s">
        <v>5</v>
      </c>
      <c r="B194" s="32" t="s">
        <v>50</v>
      </c>
      <c r="C194" s="32" t="s">
        <v>31</v>
      </c>
      <c r="D194" s="31" t="s">
        <v>379</v>
      </c>
      <c r="E194" s="31">
        <v>610</v>
      </c>
      <c r="F194" s="38">
        <v>2693300</v>
      </c>
      <c r="G194" s="38">
        <v>2770800</v>
      </c>
    </row>
    <row r="195" spans="1:7" ht="54" x14ac:dyDescent="0.25">
      <c r="A195" s="46" t="s">
        <v>321</v>
      </c>
      <c r="B195" s="47" t="s">
        <v>50</v>
      </c>
      <c r="C195" s="47" t="s">
        <v>31</v>
      </c>
      <c r="D195" s="54" t="s">
        <v>324</v>
      </c>
      <c r="E195" s="54"/>
      <c r="F195" s="41">
        <f>F197</f>
        <v>100000</v>
      </c>
      <c r="G195" s="41">
        <f>G197</f>
        <v>100000</v>
      </c>
    </row>
    <row r="196" spans="1:7" x14ac:dyDescent="0.25">
      <c r="A196" s="23" t="s">
        <v>341</v>
      </c>
      <c r="B196" s="36" t="s">
        <v>50</v>
      </c>
      <c r="C196" s="36" t="s">
        <v>31</v>
      </c>
      <c r="D196" s="39" t="s">
        <v>348</v>
      </c>
      <c r="E196" s="39"/>
      <c r="F196" s="42">
        <f t="shared" ref="F196:G198" si="20">F197</f>
        <v>100000</v>
      </c>
      <c r="G196" s="42">
        <f t="shared" si="20"/>
        <v>100000</v>
      </c>
    </row>
    <row r="197" spans="1:7" ht="51.75" x14ac:dyDescent="0.25">
      <c r="A197" s="35" t="s">
        <v>322</v>
      </c>
      <c r="B197" s="36" t="s">
        <v>50</v>
      </c>
      <c r="C197" s="36" t="s">
        <v>31</v>
      </c>
      <c r="D197" s="39" t="s">
        <v>325</v>
      </c>
      <c r="E197" s="39"/>
      <c r="F197" s="42">
        <f t="shared" si="20"/>
        <v>100000</v>
      </c>
      <c r="G197" s="42">
        <f t="shared" si="20"/>
        <v>100000</v>
      </c>
    </row>
    <row r="198" spans="1:7" ht="39" x14ac:dyDescent="0.25">
      <c r="A198" s="30" t="s">
        <v>323</v>
      </c>
      <c r="B198" s="32" t="s">
        <v>50</v>
      </c>
      <c r="C198" s="32" t="s">
        <v>31</v>
      </c>
      <c r="D198" s="31" t="s">
        <v>326</v>
      </c>
      <c r="E198" s="31"/>
      <c r="F198" s="38">
        <f t="shared" si="20"/>
        <v>100000</v>
      </c>
      <c r="G198" s="38">
        <f t="shared" si="20"/>
        <v>100000</v>
      </c>
    </row>
    <row r="199" spans="1:7" ht="26.25" x14ac:dyDescent="0.25">
      <c r="A199" s="30" t="s">
        <v>59</v>
      </c>
      <c r="B199" s="32" t="s">
        <v>50</v>
      </c>
      <c r="C199" s="32" t="s">
        <v>31</v>
      </c>
      <c r="D199" s="31" t="s">
        <v>326</v>
      </c>
      <c r="E199" s="31">
        <v>600</v>
      </c>
      <c r="F199" s="38">
        <f>F200</f>
        <v>100000</v>
      </c>
      <c r="G199" s="38">
        <f>G200</f>
        <v>100000</v>
      </c>
    </row>
    <row r="200" spans="1:7" x14ac:dyDescent="0.25">
      <c r="A200" s="30" t="s">
        <v>5</v>
      </c>
      <c r="B200" s="32" t="s">
        <v>50</v>
      </c>
      <c r="C200" s="32" t="s">
        <v>31</v>
      </c>
      <c r="D200" s="31" t="s">
        <v>326</v>
      </c>
      <c r="E200" s="31">
        <v>610</v>
      </c>
      <c r="F200" s="38">
        <v>100000</v>
      </c>
      <c r="G200" s="38">
        <v>100000</v>
      </c>
    </row>
    <row r="201" spans="1:7" x14ac:dyDescent="0.25">
      <c r="A201" s="22" t="s">
        <v>257</v>
      </c>
      <c r="B201" s="10" t="s">
        <v>50</v>
      </c>
      <c r="C201" s="10" t="s">
        <v>34</v>
      </c>
      <c r="D201" s="32"/>
      <c r="E201" s="32"/>
      <c r="F201" s="33">
        <f>F202+F208</f>
        <v>11833139</v>
      </c>
      <c r="G201" s="33">
        <f>G202+G208</f>
        <v>8478500</v>
      </c>
    </row>
    <row r="202" spans="1:7" ht="39" x14ac:dyDescent="0.25">
      <c r="A202" s="23" t="s">
        <v>299</v>
      </c>
      <c r="B202" s="12" t="s">
        <v>50</v>
      </c>
      <c r="C202" s="12" t="s">
        <v>34</v>
      </c>
      <c r="D202" s="11" t="s">
        <v>152</v>
      </c>
      <c r="E202" s="32"/>
      <c r="F202" s="45">
        <f>F203</f>
        <v>3603500</v>
      </c>
      <c r="G202" s="45">
        <f>G203</f>
        <v>3603500</v>
      </c>
    </row>
    <row r="203" spans="1:7" ht="40.5" x14ac:dyDescent="0.25">
      <c r="A203" s="46" t="s">
        <v>70</v>
      </c>
      <c r="B203" s="7" t="s">
        <v>50</v>
      </c>
      <c r="C203" s="7" t="s">
        <v>34</v>
      </c>
      <c r="D203" s="54" t="s">
        <v>168</v>
      </c>
      <c r="E203" s="7"/>
      <c r="F203" s="17">
        <f>F205</f>
        <v>3603500</v>
      </c>
      <c r="G203" s="17">
        <f>G205</f>
        <v>3603500</v>
      </c>
    </row>
    <row r="204" spans="1:7" ht="26.25" x14ac:dyDescent="0.25">
      <c r="A204" s="35" t="s">
        <v>165</v>
      </c>
      <c r="B204" s="12" t="s">
        <v>50</v>
      </c>
      <c r="C204" s="12" t="s">
        <v>34</v>
      </c>
      <c r="D204" s="39" t="s">
        <v>166</v>
      </c>
      <c r="E204" s="7"/>
      <c r="F204" s="19">
        <f t="shared" ref="F204:G206" si="21">F205</f>
        <v>3603500</v>
      </c>
      <c r="G204" s="19">
        <f t="shared" si="21"/>
        <v>3603500</v>
      </c>
    </row>
    <row r="205" spans="1:7" ht="26.25" x14ac:dyDescent="0.25">
      <c r="A205" s="30" t="s">
        <v>94</v>
      </c>
      <c r="B205" s="10" t="s">
        <v>50</v>
      </c>
      <c r="C205" s="10" t="s">
        <v>34</v>
      </c>
      <c r="D205" s="31" t="s">
        <v>167</v>
      </c>
      <c r="E205" s="5"/>
      <c r="F205" s="15">
        <f t="shared" si="21"/>
        <v>3603500</v>
      </c>
      <c r="G205" s="15">
        <f t="shared" si="21"/>
        <v>3603500</v>
      </c>
    </row>
    <row r="206" spans="1:7" ht="26.25" x14ac:dyDescent="0.25">
      <c r="A206" s="30" t="s">
        <v>59</v>
      </c>
      <c r="B206" s="10" t="s">
        <v>50</v>
      </c>
      <c r="C206" s="10" t="s">
        <v>34</v>
      </c>
      <c r="D206" s="31" t="s">
        <v>167</v>
      </c>
      <c r="E206" s="5">
        <v>600</v>
      </c>
      <c r="F206" s="15">
        <f t="shared" si="21"/>
        <v>3603500</v>
      </c>
      <c r="G206" s="15">
        <f t="shared" si="21"/>
        <v>3603500</v>
      </c>
    </row>
    <row r="207" spans="1:7" x14ac:dyDescent="0.25">
      <c r="A207" s="30" t="s">
        <v>5</v>
      </c>
      <c r="B207" s="10" t="s">
        <v>50</v>
      </c>
      <c r="C207" s="10" t="s">
        <v>34</v>
      </c>
      <c r="D207" s="31" t="s">
        <v>167</v>
      </c>
      <c r="E207" s="5">
        <v>610</v>
      </c>
      <c r="F207" s="15">
        <v>3603500</v>
      </c>
      <c r="G207" s="15">
        <v>3603500</v>
      </c>
    </row>
    <row r="208" spans="1:7" ht="39" x14ac:dyDescent="0.25">
      <c r="A208" s="23" t="s">
        <v>301</v>
      </c>
      <c r="B208" s="12" t="s">
        <v>50</v>
      </c>
      <c r="C208" s="12" t="s">
        <v>34</v>
      </c>
      <c r="D208" s="12" t="s">
        <v>197</v>
      </c>
      <c r="E208" s="12"/>
      <c r="F208" s="19">
        <f t="shared" ref="F208:G212" si="22">F209</f>
        <v>8229639</v>
      </c>
      <c r="G208" s="19">
        <f t="shared" si="22"/>
        <v>4875000</v>
      </c>
    </row>
    <row r="209" spans="1:7" ht="26.25" x14ac:dyDescent="0.25">
      <c r="A209" s="23" t="s">
        <v>75</v>
      </c>
      <c r="B209" s="12" t="s">
        <v>50</v>
      </c>
      <c r="C209" s="12" t="s">
        <v>34</v>
      </c>
      <c r="D209" s="47" t="s">
        <v>199</v>
      </c>
      <c r="E209" s="47"/>
      <c r="F209" s="55">
        <f>F210+F214</f>
        <v>8229639</v>
      </c>
      <c r="G209" s="55">
        <f>G210+G214</f>
        <v>4875000</v>
      </c>
    </row>
    <row r="210" spans="1:7" ht="26.25" x14ac:dyDescent="0.25">
      <c r="A210" s="35" t="s">
        <v>198</v>
      </c>
      <c r="B210" s="12" t="s">
        <v>50</v>
      </c>
      <c r="C210" s="12" t="s">
        <v>34</v>
      </c>
      <c r="D210" s="36" t="s">
        <v>200</v>
      </c>
      <c r="E210" s="36"/>
      <c r="F210" s="45">
        <f t="shared" si="22"/>
        <v>4875000</v>
      </c>
      <c r="G210" s="45">
        <f t="shared" si="22"/>
        <v>4875000</v>
      </c>
    </row>
    <row r="211" spans="1:7" ht="26.25" x14ac:dyDescent="0.25">
      <c r="A211" s="24" t="s">
        <v>94</v>
      </c>
      <c r="B211" s="8" t="s">
        <v>50</v>
      </c>
      <c r="C211" s="8" t="s">
        <v>34</v>
      </c>
      <c r="D211" s="32" t="s">
        <v>201</v>
      </c>
      <c r="E211" s="32"/>
      <c r="F211" s="33">
        <f t="shared" si="22"/>
        <v>4875000</v>
      </c>
      <c r="G211" s="33">
        <f t="shared" si="22"/>
        <v>4875000</v>
      </c>
    </row>
    <row r="212" spans="1:7" ht="26.25" x14ac:dyDescent="0.25">
      <c r="A212" s="24" t="s">
        <v>59</v>
      </c>
      <c r="B212" s="8" t="s">
        <v>50</v>
      </c>
      <c r="C212" s="8" t="s">
        <v>34</v>
      </c>
      <c r="D212" s="32" t="s">
        <v>201</v>
      </c>
      <c r="E212" s="32" t="s">
        <v>41</v>
      </c>
      <c r="F212" s="33">
        <f t="shared" si="22"/>
        <v>4875000</v>
      </c>
      <c r="G212" s="33">
        <f t="shared" si="22"/>
        <v>4875000</v>
      </c>
    </row>
    <row r="213" spans="1:7" x14ac:dyDescent="0.25">
      <c r="A213" s="24" t="s">
        <v>5</v>
      </c>
      <c r="B213" s="8" t="s">
        <v>50</v>
      </c>
      <c r="C213" s="8" t="s">
        <v>34</v>
      </c>
      <c r="D213" s="32" t="s">
        <v>201</v>
      </c>
      <c r="E213" s="32" t="s">
        <v>42</v>
      </c>
      <c r="F213" s="33">
        <v>4875000</v>
      </c>
      <c r="G213" s="33">
        <v>4875000</v>
      </c>
    </row>
    <row r="214" spans="1:7" x14ac:dyDescent="0.25">
      <c r="A214" s="23" t="s">
        <v>362</v>
      </c>
      <c r="B214" s="12" t="s">
        <v>50</v>
      </c>
      <c r="C214" s="12" t="s">
        <v>34</v>
      </c>
      <c r="D214" s="36" t="s">
        <v>364</v>
      </c>
      <c r="E214" s="36"/>
      <c r="F214" s="45">
        <f t="shared" ref="F214:G216" si="23">F215</f>
        <v>3354639</v>
      </c>
      <c r="G214" s="45">
        <f t="shared" si="23"/>
        <v>0</v>
      </c>
    </row>
    <row r="215" spans="1:7" ht="26.25" x14ac:dyDescent="0.25">
      <c r="A215" s="24" t="s">
        <v>363</v>
      </c>
      <c r="B215" s="8" t="s">
        <v>50</v>
      </c>
      <c r="C215" s="8" t="s">
        <v>34</v>
      </c>
      <c r="D215" s="32" t="s">
        <v>365</v>
      </c>
      <c r="E215" s="32"/>
      <c r="F215" s="33">
        <f t="shared" si="23"/>
        <v>3354639</v>
      </c>
      <c r="G215" s="33">
        <f t="shared" si="23"/>
        <v>0</v>
      </c>
    </row>
    <row r="216" spans="1:7" ht="26.25" x14ac:dyDescent="0.25">
      <c r="A216" s="24" t="s">
        <v>59</v>
      </c>
      <c r="B216" s="8" t="s">
        <v>50</v>
      </c>
      <c r="C216" s="8" t="s">
        <v>34</v>
      </c>
      <c r="D216" s="32" t="s">
        <v>365</v>
      </c>
      <c r="E216" s="32" t="s">
        <v>41</v>
      </c>
      <c r="F216" s="33">
        <f t="shared" si="23"/>
        <v>3354639</v>
      </c>
      <c r="G216" s="33">
        <f t="shared" si="23"/>
        <v>0</v>
      </c>
    </row>
    <row r="217" spans="1:7" x14ac:dyDescent="0.25">
      <c r="A217" s="24" t="s">
        <v>5</v>
      </c>
      <c r="B217" s="8" t="s">
        <v>50</v>
      </c>
      <c r="C217" s="8" t="s">
        <v>34</v>
      </c>
      <c r="D217" s="32" t="s">
        <v>365</v>
      </c>
      <c r="E217" s="32" t="s">
        <v>42</v>
      </c>
      <c r="F217" s="33">
        <v>3354639</v>
      </c>
      <c r="G217" s="33">
        <v>0</v>
      </c>
    </row>
    <row r="218" spans="1:7" x14ac:dyDescent="0.25">
      <c r="A218" s="60" t="s">
        <v>255</v>
      </c>
      <c r="B218" s="43" t="s">
        <v>50</v>
      </c>
      <c r="C218" s="43" t="s">
        <v>50</v>
      </c>
      <c r="D218" s="50"/>
      <c r="E218" s="43"/>
      <c r="F218" s="57">
        <f>F219+F236+F242</f>
        <v>170000</v>
      </c>
      <c r="G218" s="57">
        <f>G219+G236+G242</f>
        <v>170000</v>
      </c>
    </row>
    <row r="219" spans="1:7" ht="39" x14ac:dyDescent="0.25">
      <c r="A219" s="23" t="s">
        <v>300</v>
      </c>
      <c r="B219" s="12" t="s">
        <v>50</v>
      </c>
      <c r="C219" s="12" t="s">
        <v>50</v>
      </c>
      <c r="D219" s="12" t="s">
        <v>152</v>
      </c>
      <c r="E219" s="10"/>
      <c r="F219" s="19">
        <f>F220+F228</f>
        <v>60000</v>
      </c>
      <c r="G219" s="19">
        <f>G220+G228</f>
        <v>60000</v>
      </c>
    </row>
    <row r="220" spans="1:7" ht="67.5" x14ac:dyDescent="0.25">
      <c r="A220" s="46" t="s">
        <v>83</v>
      </c>
      <c r="B220" s="7" t="s">
        <v>50</v>
      </c>
      <c r="C220" s="7" t="s">
        <v>50</v>
      </c>
      <c r="D220" s="47" t="s">
        <v>241</v>
      </c>
      <c r="E220" s="47"/>
      <c r="F220" s="55">
        <f t="shared" ref="F220:G226" si="24">F221</f>
        <v>10000</v>
      </c>
      <c r="G220" s="55">
        <f t="shared" si="24"/>
        <v>10000</v>
      </c>
    </row>
    <row r="221" spans="1:7" ht="39" x14ac:dyDescent="0.25">
      <c r="A221" s="35" t="s">
        <v>240</v>
      </c>
      <c r="B221" s="12" t="s">
        <v>50</v>
      </c>
      <c r="C221" s="12" t="s">
        <v>50</v>
      </c>
      <c r="D221" s="36" t="s">
        <v>242</v>
      </c>
      <c r="E221" s="36"/>
      <c r="F221" s="45">
        <f>F225+F222</f>
        <v>10000</v>
      </c>
      <c r="G221" s="45">
        <f>G225+G222</f>
        <v>10000</v>
      </c>
    </row>
    <row r="222" spans="1:7" ht="39" x14ac:dyDescent="0.25">
      <c r="A222" s="30" t="s">
        <v>327</v>
      </c>
      <c r="B222" s="8" t="s">
        <v>50</v>
      </c>
      <c r="C222" s="8" t="s">
        <v>50</v>
      </c>
      <c r="D222" s="32" t="s">
        <v>328</v>
      </c>
      <c r="E222" s="32"/>
      <c r="F222" s="33">
        <f>F223</f>
        <v>10000</v>
      </c>
      <c r="G222" s="33">
        <f>G223</f>
        <v>10000</v>
      </c>
    </row>
    <row r="223" spans="1:7" ht="26.25" x14ac:dyDescent="0.25">
      <c r="A223" s="30" t="s">
        <v>59</v>
      </c>
      <c r="B223" s="8" t="s">
        <v>50</v>
      </c>
      <c r="C223" s="8" t="s">
        <v>50</v>
      </c>
      <c r="D223" s="32" t="s">
        <v>328</v>
      </c>
      <c r="E223" s="32" t="s">
        <v>41</v>
      </c>
      <c r="F223" s="33">
        <f>F224</f>
        <v>10000</v>
      </c>
      <c r="G223" s="33">
        <f>G224</f>
        <v>10000</v>
      </c>
    </row>
    <row r="224" spans="1:7" x14ac:dyDescent="0.25">
      <c r="A224" s="30" t="s">
        <v>5</v>
      </c>
      <c r="B224" s="8" t="s">
        <v>50</v>
      </c>
      <c r="C224" s="8" t="s">
        <v>50</v>
      </c>
      <c r="D224" s="32" t="s">
        <v>328</v>
      </c>
      <c r="E224" s="32" t="s">
        <v>42</v>
      </c>
      <c r="F224" s="33">
        <v>10000</v>
      </c>
      <c r="G224" s="33">
        <v>10000</v>
      </c>
    </row>
    <row r="225" spans="1:7" ht="115.5" x14ac:dyDescent="0.25">
      <c r="A225" s="78" t="s">
        <v>331</v>
      </c>
      <c r="B225" s="8" t="s">
        <v>50</v>
      </c>
      <c r="C225" s="8" t="s">
        <v>50</v>
      </c>
      <c r="D225" s="32" t="s">
        <v>316</v>
      </c>
      <c r="E225" s="32"/>
      <c r="F225" s="33">
        <f t="shared" si="24"/>
        <v>0</v>
      </c>
      <c r="G225" s="33">
        <f t="shared" si="24"/>
        <v>0</v>
      </c>
    </row>
    <row r="226" spans="1:7" ht="26.25" x14ac:dyDescent="0.25">
      <c r="A226" s="30" t="s">
        <v>59</v>
      </c>
      <c r="B226" s="8" t="s">
        <v>50</v>
      </c>
      <c r="C226" s="8" t="s">
        <v>50</v>
      </c>
      <c r="D226" s="32" t="s">
        <v>316</v>
      </c>
      <c r="E226" s="32" t="s">
        <v>41</v>
      </c>
      <c r="F226" s="33">
        <f t="shared" si="24"/>
        <v>0</v>
      </c>
      <c r="G226" s="33">
        <f t="shared" si="24"/>
        <v>0</v>
      </c>
    </row>
    <row r="227" spans="1:7" x14ac:dyDescent="0.25">
      <c r="A227" s="30" t="s">
        <v>5</v>
      </c>
      <c r="B227" s="8" t="s">
        <v>50</v>
      </c>
      <c r="C227" s="8" t="s">
        <v>50</v>
      </c>
      <c r="D227" s="32" t="s">
        <v>316</v>
      </c>
      <c r="E227" s="32" t="s">
        <v>42</v>
      </c>
      <c r="F227" s="33"/>
      <c r="G227" s="33"/>
    </row>
    <row r="228" spans="1:7" x14ac:dyDescent="0.25">
      <c r="A228" s="21" t="s">
        <v>72</v>
      </c>
      <c r="B228" s="7" t="s">
        <v>50</v>
      </c>
      <c r="C228" s="7" t="s">
        <v>50</v>
      </c>
      <c r="D228" s="47" t="s">
        <v>175</v>
      </c>
      <c r="E228" s="7"/>
      <c r="F228" s="17">
        <f>F229</f>
        <v>50000</v>
      </c>
      <c r="G228" s="17">
        <f>G229</f>
        <v>50000</v>
      </c>
    </row>
    <row r="229" spans="1:7" ht="51.75" x14ac:dyDescent="0.25">
      <c r="A229" s="35" t="s">
        <v>173</v>
      </c>
      <c r="B229" s="12" t="s">
        <v>50</v>
      </c>
      <c r="C229" s="12" t="s">
        <v>50</v>
      </c>
      <c r="D229" s="36" t="s">
        <v>176</v>
      </c>
      <c r="E229" s="47"/>
      <c r="F229" s="45">
        <f>F230</f>
        <v>50000</v>
      </c>
      <c r="G229" s="45">
        <f>G230</f>
        <v>50000</v>
      </c>
    </row>
    <row r="230" spans="1:7" ht="39" x14ac:dyDescent="0.25">
      <c r="A230" s="24" t="s">
        <v>174</v>
      </c>
      <c r="B230" s="8" t="s">
        <v>50</v>
      </c>
      <c r="C230" s="8" t="s">
        <v>50</v>
      </c>
      <c r="D230" s="8" t="s">
        <v>177</v>
      </c>
      <c r="E230" s="36"/>
      <c r="F230" s="33">
        <f>F231+F233</f>
        <v>50000</v>
      </c>
      <c r="G230" s="33">
        <f>G231+G233</f>
        <v>50000</v>
      </c>
    </row>
    <row r="231" spans="1:7" ht="26.25" x14ac:dyDescent="0.25">
      <c r="A231" s="24" t="s">
        <v>256</v>
      </c>
      <c r="B231" s="8" t="s">
        <v>50</v>
      </c>
      <c r="C231" s="8" t="s">
        <v>50</v>
      </c>
      <c r="D231" s="8" t="s">
        <v>177</v>
      </c>
      <c r="E231" s="32" t="s">
        <v>35</v>
      </c>
      <c r="F231" s="33">
        <f t="shared" ref="F231:G231" si="25">F232</f>
        <v>29000</v>
      </c>
      <c r="G231" s="33">
        <f t="shared" si="25"/>
        <v>29000</v>
      </c>
    </row>
    <row r="232" spans="1:7" ht="26.25" x14ac:dyDescent="0.25">
      <c r="A232" s="24" t="s">
        <v>58</v>
      </c>
      <c r="B232" s="8" t="s">
        <v>50</v>
      </c>
      <c r="C232" s="8" t="s">
        <v>50</v>
      </c>
      <c r="D232" s="8" t="s">
        <v>177</v>
      </c>
      <c r="E232" s="32" t="s">
        <v>36</v>
      </c>
      <c r="F232" s="33">
        <v>29000</v>
      </c>
      <c r="G232" s="33">
        <v>29000</v>
      </c>
    </row>
    <row r="233" spans="1:7" x14ac:dyDescent="0.25">
      <c r="A233" s="24" t="s">
        <v>10</v>
      </c>
      <c r="B233" s="8" t="s">
        <v>50</v>
      </c>
      <c r="C233" s="8" t="s">
        <v>50</v>
      </c>
      <c r="D233" s="8" t="s">
        <v>177</v>
      </c>
      <c r="E233" s="32" t="s">
        <v>46</v>
      </c>
      <c r="F233" s="33">
        <f>F234+F235</f>
        <v>21000</v>
      </c>
      <c r="G233" s="33">
        <f>G234+G235</f>
        <v>21000</v>
      </c>
    </row>
    <row r="234" spans="1:7" x14ac:dyDescent="0.25">
      <c r="A234" s="24" t="s">
        <v>335</v>
      </c>
      <c r="B234" s="8" t="s">
        <v>50</v>
      </c>
      <c r="C234" s="8" t="s">
        <v>50</v>
      </c>
      <c r="D234" s="8" t="s">
        <v>177</v>
      </c>
      <c r="E234" s="32" t="s">
        <v>337</v>
      </c>
      <c r="F234" s="33">
        <v>16000</v>
      </c>
      <c r="G234" s="33">
        <v>16000</v>
      </c>
    </row>
    <row r="235" spans="1:7" x14ac:dyDescent="0.25">
      <c r="A235" s="24" t="s">
        <v>336</v>
      </c>
      <c r="B235" s="8" t="s">
        <v>50</v>
      </c>
      <c r="C235" s="8" t="s">
        <v>50</v>
      </c>
      <c r="D235" s="8" t="s">
        <v>177</v>
      </c>
      <c r="E235" s="32" t="s">
        <v>338</v>
      </c>
      <c r="F235" s="33">
        <v>5000</v>
      </c>
      <c r="G235" s="33">
        <v>5000</v>
      </c>
    </row>
    <row r="236" spans="1:7" ht="64.5" x14ac:dyDescent="0.25">
      <c r="A236" s="23" t="s">
        <v>302</v>
      </c>
      <c r="B236" s="12" t="s">
        <v>50</v>
      </c>
      <c r="C236" s="12" t="s">
        <v>50</v>
      </c>
      <c r="D236" s="36" t="s">
        <v>202</v>
      </c>
      <c r="E236" s="36"/>
      <c r="F236" s="45">
        <f>F238</f>
        <v>30000</v>
      </c>
      <c r="G236" s="45">
        <f>G238</f>
        <v>30000</v>
      </c>
    </row>
    <row r="237" spans="1:7" x14ac:dyDescent="0.25">
      <c r="A237" s="23" t="s">
        <v>341</v>
      </c>
      <c r="B237" s="12" t="s">
        <v>50</v>
      </c>
      <c r="C237" s="12" t="s">
        <v>50</v>
      </c>
      <c r="D237" s="36" t="s">
        <v>349</v>
      </c>
      <c r="E237" s="36"/>
      <c r="F237" s="45">
        <f t="shared" ref="F237:G240" si="26">F238</f>
        <v>30000</v>
      </c>
      <c r="G237" s="45">
        <f t="shared" si="26"/>
        <v>30000</v>
      </c>
    </row>
    <row r="238" spans="1:7" ht="39" x14ac:dyDescent="0.25">
      <c r="A238" s="35" t="s">
        <v>203</v>
      </c>
      <c r="B238" s="12" t="s">
        <v>50</v>
      </c>
      <c r="C238" s="12" t="s">
        <v>50</v>
      </c>
      <c r="D238" s="36" t="s">
        <v>204</v>
      </c>
      <c r="E238" s="36"/>
      <c r="F238" s="45">
        <f t="shared" si="26"/>
        <v>30000</v>
      </c>
      <c r="G238" s="45">
        <f t="shared" si="26"/>
        <v>30000</v>
      </c>
    </row>
    <row r="239" spans="1:7" ht="39" x14ac:dyDescent="0.25">
      <c r="A239" s="30" t="s">
        <v>127</v>
      </c>
      <c r="B239" s="8" t="s">
        <v>50</v>
      </c>
      <c r="C239" s="8" t="s">
        <v>50</v>
      </c>
      <c r="D239" s="32" t="s">
        <v>205</v>
      </c>
      <c r="E239" s="32"/>
      <c r="F239" s="33">
        <f t="shared" si="26"/>
        <v>30000</v>
      </c>
      <c r="G239" s="33">
        <f t="shared" si="26"/>
        <v>30000</v>
      </c>
    </row>
    <row r="240" spans="1:7" ht="26.25" x14ac:dyDescent="0.25">
      <c r="A240" s="24" t="s">
        <v>256</v>
      </c>
      <c r="B240" s="8" t="s">
        <v>50</v>
      </c>
      <c r="C240" s="8" t="s">
        <v>50</v>
      </c>
      <c r="D240" s="32" t="s">
        <v>205</v>
      </c>
      <c r="E240" s="32" t="s">
        <v>35</v>
      </c>
      <c r="F240" s="33">
        <f t="shared" si="26"/>
        <v>30000</v>
      </c>
      <c r="G240" s="33">
        <f t="shared" si="26"/>
        <v>30000</v>
      </c>
    </row>
    <row r="241" spans="1:7" ht="26.25" x14ac:dyDescent="0.25">
      <c r="A241" s="24" t="s">
        <v>58</v>
      </c>
      <c r="B241" s="8" t="s">
        <v>50</v>
      </c>
      <c r="C241" s="8" t="s">
        <v>50</v>
      </c>
      <c r="D241" s="32" t="s">
        <v>205</v>
      </c>
      <c r="E241" s="32" t="s">
        <v>36</v>
      </c>
      <c r="F241" s="33">
        <v>30000</v>
      </c>
      <c r="G241" s="33">
        <v>30000</v>
      </c>
    </row>
    <row r="242" spans="1:7" ht="39" x14ac:dyDescent="0.25">
      <c r="A242" s="23" t="s">
        <v>303</v>
      </c>
      <c r="B242" s="12" t="s">
        <v>50</v>
      </c>
      <c r="C242" s="12" t="s">
        <v>50</v>
      </c>
      <c r="D242" s="36" t="s">
        <v>209</v>
      </c>
      <c r="E242" s="36"/>
      <c r="F242" s="45">
        <f>F243+F249</f>
        <v>80000</v>
      </c>
      <c r="G242" s="45">
        <f>G243+G249</f>
        <v>80000</v>
      </c>
    </row>
    <row r="243" spans="1:7" ht="27" x14ac:dyDescent="0.25">
      <c r="A243" s="46" t="s">
        <v>206</v>
      </c>
      <c r="B243" s="7" t="s">
        <v>50</v>
      </c>
      <c r="C243" s="7" t="s">
        <v>50</v>
      </c>
      <c r="D243" s="47" t="s">
        <v>210</v>
      </c>
      <c r="E243" s="47"/>
      <c r="F243" s="55">
        <f t="shared" ref="F243:G246" si="27">F244</f>
        <v>50000</v>
      </c>
      <c r="G243" s="55">
        <f t="shared" si="27"/>
        <v>50000</v>
      </c>
    </row>
    <row r="244" spans="1:7" ht="39" x14ac:dyDescent="0.25">
      <c r="A244" s="35" t="s">
        <v>207</v>
      </c>
      <c r="B244" s="12" t="s">
        <v>50</v>
      </c>
      <c r="C244" s="12" t="s">
        <v>50</v>
      </c>
      <c r="D244" s="36" t="s">
        <v>211</v>
      </c>
      <c r="E244" s="36"/>
      <c r="F244" s="45">
        <f t="shared" si="27"/>
        <v>50000</v>
      </c>
      <c r="G244" s="45">
        <f t="shared" si="27"/>
        <v>50000</v>
      </c>
    </row>
    <row r="245" spans="1:7" ht="39" x14ac:dyDescent="0.25">
      <c r="A245" s="30" t="s">
        <v>127</v>
      </c>
      <c r="B245" s="8" t="s">
        <v>50</v>
      </c>
      <c r="C245" s="8" t="s">
        <v>50</v>
      </c>
      <c r="D245" s="32" t="s">
        <v>212</v>
      </c>
      <c r="E245" s="47"/>
      <c r="F245" s="33">
        <f t="shared" si="27"/>
        <v>50000</v>
      </c>
      <c r="G245" s="33">
        <f t="shared" si="27"/>
        <v>50000</v>
      </c>
    </row>
    <row r="246" spans="1:7" ht="26.25" x14ac:dyDescent="0.25">
      <c r="A246" s="24" t="s">
        <v>256</v>
      </c>
      <c r="B246" s="8" t="s">
        <v>50</v>
      </c>
      <c r="C246" s="8" t="s">
        <v>50</v>
      </c>
      <c r="D246" s="32" t="s">
        <v>212</v>
      </c>
      <c r="E246" s="32" t="s">
        <v>35</v>
      </c>
      <c r="F246" s="33">
        <f t="shared" si="27"/>
        <v>50000</v>
      </c>
      <c r="G246" s="33">
        <f t="shared" si="27"/>
        <v>50000</v>
      </c>
    </row>
    <row r="247" spans="1:7" ht="26.25" x14ac:dyDescent="0.25">
      <c r="A247" s="24" t="s">
        <v>58</v>
      </c>
      <c r="B247" s="8" t="s">
        <v>50</v>
      </c>
      <c r="C247" s="8" t="s">
        <v>50</v>
      </c>
      <c r="D247" s="32" t="s">
        <v>212</v>
      </c>
      <c r="E247" s="32" t="s">
        <v>36</v>
      </c>
      <c r="F247" s="33">
        <v>50000</v>
      </c>
      <c r="G247" s="33">
        <v>50000</v>
      </c>
    </row>
    <row r="248" spans="1:7" x14ac:dyDescent="0.25">
      <c r="A248" s="23" t="s">
        <v>341</v>
      </c>
      <c r="B248" s="12" t="s">
        <v>50</v>
      </c>
      <c r="C248" s="12" t="s">
        <v>50</v>
      </c>
      <c r="D248" s="36" t="s">
        <v>350</v>
      </c>
      <c r="E248" s="36"/>
      <c r="F248" s="45">
        <f>F249</f>
        <v>30000</v>
      </c>
      <c r="G248" s="45">
        <f>G249</f>
        <v>30000</v>
      </c>
    </row>
    <row r="249" spans="1:7" ht="39" x14ac:dyDescent="0.25">
      <c r="A249" s="35" t="s">
        <v>208</v>
      </c>
      <c r="B249" s="12" t="s">
        <v>50</v>
      </c>
      <c r="C249" s="12" t="s">
        <v>50</v>
      </c>
      <c r="D249" s="36" t="s">
        <v>213</v>
      </c>
      <c r="E249" s="36"/>
      <c r="F249" s="45">
        <f>F250</f>
        <v>30000</v>
      </c>
      <c r="G249" s="45">
        <f>G250</f>
        <v>30000</v>
      </c>
    </row>
    <row r="250" spans="1:7" ht="39" x14ac:dyDescent="0.25">
      <c r="A250" s="30" t="s">
        <v>127</v>
      </c>
      <c r="B250" s="8" t="s">
        <v>50</v>
      </c>
      <c r="C250" s="8" t="s">
        <v>50</v>
      </c>
      <c r="D250" s="32" t="s">
        <v>214</v>
      </c>
      <c r="E250" s="32"/>
      <c r="F250" s="33">
        <f t="shared" ref="F250:G251" si="28">F251</f>
        <v>30000</v>
      </c>
      <c r="G250" s="33">
        <f t="shared" si="28"/>
        <v>30000</v>
      </c>
    </row>
    <row r="251" spans="1:7" ht="26.25" x14ac:dyDescent="0.25">
      <c r="A251" s="24" t="s">
        <v>256</v>
      </c>
      <c r="B251" s="8" t="s">
        <v>50</v>
      </c>
      <c r="C251" s="8" t="s">
        <v>50</v>
      </c>
      <c r="D251" s="32" t="s">
        <v>214</v>
      </c>
      <c r="E251" s="32" t="s">
        <v>35</v>
      </c>
      <c r="F251" s="33">
        <f t="shared" si="28"/>
        <v>30000</v>
      </c>
      <c r="G251" s="33">
        <f t="shared" si="28"/>
        <v>30000</v>
      </c>
    </row>
    <row r="252" spans="1:7" ht="26.25" x14ac:dyDescent="0.25">
      <c r="A252" s="24" t="s">
        <v>58</v>
      </c>
      <c r="B252" s="8" t="s">
        <v>50</v>
      </c>
      <c r="C252" s="8" t="s">
        <v>50</v>
      </c>
      <c r="D252" s="32" t="s">
        <v>214</v>
      </c>
      <c r="E252" s="32" t="s">
        <v>36</v>
      </c>
      <c r="F252" s="33">
        <v>30000</v>
      </c>
      <c r="G252" s="33">
        <v>30000</v>
      </c>
    </row>
    <row r="253" spans="1:7" x14ac:dyDescent="0.25">
      <c r="A253" s="49" t="s">
        <v>18</v>
      </c>
      <c r="B253" s="43" t="s">
        <v>50</v>
      </c>
      <c r="C253" s="43" t="s">
        <v>44</v>
      </c>
      <c r="D253" s="32"/>
      <c r="E253" s="32"/>
      <c r="F253" s="33">
        <f>F254+F270</f>
        <v>4537800</v>
      </c>
      <c r="G253" s="33">
        <f>G254+G270</f>
        <v>4537800</v>
      </c>
    </row>
    <row r="254" spans="1:7" ht="39" x14ac:dyDescent="0.25">
      <c r="A254" s="23" t="s">
        <v>300</v>
      </c>
      <c r="B254" s="12" t="s">
        <v>50</v>
      </c>
      <c r="C254" s="12" t="s">
        <v>44</v>
      </c>
      <c r="D254" s="12" t="s">
        <v>152</v>
      </c>
      <c r="E254" s="12"/>
      <c r="F254" s="45">
        <f>F255+F260+F265</f>
        <v>4497800</v>
      </c>
      <c r="G254" s="45">
        <f>G255+G260+G265</f>
        <v>4497800</v>
      </c>
    </row>
    <row r="255" spans="1:7" ht="54" x14ac:dyDescent="0.25">
      <c r="A255" s="21" t="s">
        <v>71</v>
      </c>
      <c r="B255" s="7" t="s">
        <v>50</v>
      </c>
      <c r="C255" s="7" t="s">
        <v>44</v>
      </c>
      <c r="D255" s="47" t="s">
        <v>178</v>
      </c>
      <c r="E255" s="47"/>
      <c r="F255" s="56">
        <f t="shared" ref="F255:G257" si="29">F256</f>
        <v>50000</v>
      </c>
      <c r="G255" s="56">
        <f t="shared" si="29"/>
        <v>50000</v>
      </c>
    </row>
    <row r="256" spans="1:7" ht="39" x14ac:dyDescent="0.25">
      <c r="A256" s="35" t="s">
        <v>179</v>
      </c>
      <c r="B256" s="12" t="s">
        <v>50</v>
      </c>
      <c r="C256" s="12" t="s">
        <v>44</v>
      </c>
      <c r="D256" s="36" t="s">
        <v>181</v>
      </c>
      <c r="E256" s="36"/>
      <c r="F256" s="45">
        <f t="shared" si="29"/>
        <v>50000</v>
      </c>
      <c r="G256" s="45">
        <f t="shared" si="29"/>
        <v>50000</v>
      </c>
    </row>
    <row r="257" spans="1:7" ht="26.25" x14ac:dyDescent="0.25">
      <c r="A257" s="24" t="s">
        <v>180</v>
      </c>
      <c r="B257" s="8" t="s">
        <v>50</v>
      </c>
      <c r="C257" s="8" t="s">
        <v>44</v>
      </c>
      <c r="D257" s="32" t="s">
        <v>182</v>
      </c>
      <c r="E257" s="32"/>
      <c r="F257" s="33">
        <f t="shared" si="29"/>
        <v>50000</v>
      </c>
      <c r="G257" s="33">
        <f t="shared" si="29"/>
        <v>50000</v>
      </c>
    </row>
    <row r="258" spans="1:7" ht="26.25" x14ac:dyDescent="0.25">
      <c r="A258" s="24" t="s">
        <v>256</v>
      </c>
      <c r="B258" s="8" t="s">
        <v>50</v>
      </c>
      <c r="C258" s="8" t="s">
        <v>44</v>
      </c>
      <c r="D258" s="32" t="s">
        <v>182</v>
      </c>
      <c r="E258" s="32" t="s">
        <v>35</v>
      </c>
      <c r="F258" s="33">
        <f>F259</f>
        <v>50000</v>
      </c>
      <c r="G258" s="33">
        <f>G259</f>
        <v>50000</v>
      </c>
    </row>
    <row r="259" spans="1:7" ht="26.25" x14ac:dyDescent="0.25">
      <c r="A259" s="24" t="s">
        <v>58</v>
      </c>
      <c r="B259" s="8" t="s">
        <v>50</v>
      </c>
      <c r="C259" s="8" t="s">
        <v>44</v>
      </c>
      <c r="D259" s="32" t="s">
        <v>182</v>
      </c>
      <c r="E259" s="32" t="s">
        <v>36</v>
      </c>
      <c r="F259" s="33">
        <v>50000</v>
      </c>
      <c r="G259" s="33">
        <v>50000</v>
      </c>
    </row>
    <row r="260" spans="1:7" ht="40.5" x14ac:dyDescent="0.25">
      <c r="A260" s="21" t="s">
        <v>73</v>
      </c>
      <c r="B260" s="7" t="s">
        <v>50</v>
      </c>
      <c r="C260" s="7" t="s">
        <v>44</v>
      </c>
      <c r="D260" s="47" t="s">
        <v>183</v>
      </c>
      <c r="E260" s="47"/>
      <c r="F260" s="55">
        <f t="shared" ref="F260:G263" si="30">F261</f>
        <v>2620400</v>
      </c>
      <c r="G260" s="55">
        <f t="shared" si="30"/>
        <v>2620400</v>
      </c>
    </row>
    <row r="261" spans="1:7" ht="26.25" x14ac:dyDescent="0.25">
      <c r="A261" s="35" t="s">
        <v>251</v>
      </c>
      <c r="B261" s="12" t="s">
        <v>50</v>
      </c>
      <c r="C261" s="12" t="s">
        <v>44</v>
      </c>
      <c r="D261" s="36" t="s">
        <v>184</v>
      </c>
      <c r="E261" s="36"/>
      <c r="F261" s="45">
        <f t="shared" si="30"/>
        <v>2620400</v>
      </c>
      <c r="G261" s="45">
        <f t="shared" si="30"/>
        <v>2620400</v>
      </c>
    </row>
    <row r="262" spans="1:7" ht="26.25" x14ac:dyDescent="0.25">
      <c r="A262" s="24" t="s">
        <v>94</v>
      </c>
      <c r="B262" s="8" t="s">
        <v>50</v>
      </c>
      <c r="C262" s="8" t="s">
        <v>44</v>
      </c>
      <c r="D262" s="32" t="s">
        <v>185</v>
      </c>
      <c r="E262" s="32"/>
      <c r="F262" s="33">
        <f t="shared" si="30"/>
        <v>2620400</v>
      </c>
      <c r="G262" s="33">
        <f t="shared" si="30"/>
        <v>2620400</v>
      </c>
    </row>
    <row r="263" spans="1:7" ht="64.5" x14ac:dyDescent="0.25">
      <c r="A263" s="24" t="s">
        <v>56</v>
      </c>
      <c r="B263" s="8" t="s">
        <v>50</v>
      </c>
      <c r="C263" s="8" t="s">
        <v>44</v>
      </c>
      <c r="D263" s="32" t="s">
        <v>185</v>
      </c>
      <c r="E263" s="32" t="s">
        <v>32</v>
      </c>
      <c r="F263" s="33">
        <f t="shared" si="30"/>
        <v>2620400</v>
      </c>
      <c r="G263" s="33">
        <f t="shared" si="30"/>
        <v>2620400</v>
      </c>
    </row>
    <row r="264" spans="1:7" ht="26.25" x14ac:dyDescent="0.25">
      <c r="A264" s="24" t="s">
        <v>243</v>
      </c>
      <c r="B264" s="8" t="s">
        <v>50</v>
      </c>
      <c r="C264" s="8" t="s">
        <v>44</v>
      </c>
      <c r="D264" s="32" t="s">
        <v>185</v>
      </c>
      <c r="E264" s="32" t="s">
        <v>84</v>
      </c>
      <c r="F264" s="33">
        <v>2620400</v>
      </c>
      <c r="G264" s="33">
        <v>2620400</v>
      </c>
    </row>
    <row r="265" spans="1:7" ht="27" x14ac:dyDescent="0.25">
      <c r="A265" s="21" t="s">
        <v>81</v>
      </c>
      <c r="B265" s="7" t="s">
        <v>50</v>
      </c>
      <c r="C265" s="7" t="s">
        <v>44</v>
      </c>
      <c r="D265" s="47" t="s">
        <v>186</v>
      </c>
      <c r="E265" s="47"/>
      <c r="F265" s="55">
        <f t="shared" ref="F265:G268" si="31">F266</f>
        <v>1827400</v>
      </c>
      <c r="G265" s="55">
        <f t="shared" si="31"/>
        <v>1827400</v>
      </c>
    </row>
    <row r="266" spans="1:7" ht="39" x14ac:dyDescent="0.25">
      <c r="A266" s="35" t="s">
        <v>106</v>
      </c>
      <c r="B266" s="12" t="s">
        <v>50</v>
      </c>
      <c r="C266" s="12" t="s">
        <v>44</v>
      </c>
      <c r="D266" s="36" t="s">
        <v>187</v>
      </c>
      <c r="E266" s="36"/>
      <c r="F266" s="45">
        <f t="shared" si="31"/>
        <v>1827400</v>
      </c>
      <c r="G266" s="45">
        <f t="shared" si="31"/>
        <v>1827400</v>
      </c>
    </row>
    <row r="267" spans="1:7" ht="26.25" x14ac:dyDescent="0.25">
      <c r="A267" s="24" t="s">
        <v>93</v>
      </c>
      <c r="B267" s="8" t="s">
        <v>50</v>
      </c>
      <c r="C267" s="8" t="s">
        <v>44</v>
      </c>
      <c r="D267" s="32" t="s">
        <v>188</v>
      </c>
      <c r="E267" s="32"/>
      <c r="F267" s="33">
        <f t="shared" si="31"/>
        <v>1827400</v>
      </c>
      <c r="G267" s="33">
        <f t="shared" si="31"/>
        <v>1827400</v>
      </c>
    </row>
    <row r="268" spans="1:7" ht="64.5" x14ac:dyDescent="0.25">
      <c r="A268" s="24" t="s">
        <v>56</v>
      </c>
      <c r="B268" s="8" t="s">
        <v>50</v>
      </c>
      <c r="C268" s="8" t="s">
        <v>44</v>
      </c>
      <c r="D268" s="32" t="s">
        <v>188</v>
      </c>
      <c r="E268" s="32" t="s">
        <v>32</v>
      </c>
      <c r="F268" s="33">
        <f t="shared" si="31"/>
        <v>1827400</v>
      </c>
      <c r="G268" s="33">
        <f t="shared" si="31"/>
        <v>1827400</v>
      </c>
    </row>
    <row r="269" spans="1:7" ht="26.25" x14ac:dyDescent="0.25">
      <c r="A269" s="24" t="s">
        <v>57</v>
      </c>
      <c r="B269" s="8" t="s">
        <v>50</v>
      </c>
      <c r="C269" s="8" t="s">
        <v>44</v>
      </c>
      <c r="D269" s="32" t="s">
        <v>188</v>
      </c>
      <c r="E269" s="32" t="s">
        <v>33</v>
      </c>
      <c r="F269" s="33">
        <v>1827400</v>
      </c>
      <c r="G269" s="33">
        <v>1827400</v>
      </c>
    </row>
    <row r="270" spans="1:7" ht="51.75" x14ac:dyDescent="0.25">
      <c r="A270" s="23" t="s">
        <v>304</v>
      </c>
      <c r="B270" s="12" t="s">
        <v>50</v>
      </c>
      <c r="C270" s="12" t="s">
        <v>44</v>
      </c>
      <c r="D270" s="36" t="s">
        <v>191</v>
      </c>
      <c r="E270" s="36"/>
      <c r="F270" s="45">
        <f>F272</f>
        <v>40000</v>
      </c>
      <c r="G270" s="45">
        <f>G272</f>
        <v>40000</v>
      </c>
    </row>
    <row r="271" spans="1:7" x14ac:dyDescent="0.25">
      <c r="A271" s="23" t="s">
        <v>341</v>
      </c>
      <c r="B271" s="12" t="s">
        <v>50</v>
      </c>
      <c r="C271" s="12" t="s">
        <v>44</v>
      </c>
      <c r="D271" s="36" t="s">
        <v>351</v>
      </c>
      <c r="E271" s="36"/>
      <c r="F271" s="45">
        <f t="shared" ref="F271:G274" si="32">F272</f>
        <v>40000</v>
      </c>
      <c r="G271" s="45">
        <f t="shared" si="32"/>
        <v>40000</v>
      </c>
    </row>
    <row r="272" spans="1:7" ht="26.25" x14ac:dyDescent="0.25">
      <c r="A272" s="35" t="s">
        <v>189</v>
      </c>
      <c r="B272" s="12" t="s">
        <v>50</v>
      </c>
      <c r="C272" s="12" t="s">
        <v>44</v>
      </c>
      <c r="D272" s="36" t="s">
        <v>192</v>
      </c>
      <c r="E272" s="36"/>
      <c r="F272" s="45">
        <f t="shared" si="32"/>
        <v>40000</v>
      </c>
      <c r="G272" s="45">
        <f t="shared" si="32"/>
        <v>40000</v>
      </c>
    </row>
    <row r="273" spans="1:7" ht="26.25" x14ac:dyDescent="0.25">
      <c r="A273" s="30" t="s">
        <v>190</v>
      </c>
      <c r="B273" s="8" t="s">
        <v>50</v>
      </c>
      <c r="C273" s="8" t="s">
        <v>44</v>
      </c>
      <c r="D273" s="32" t="s">
        <v>193</v>
      </c>
      <c r="E273" s="32"/>
      <c r="F273" s="33">
        <f t="shared" si="32"/>
        <v>40000</v>
      </c>
      <c r="G273" s="33">
        <f t="shared" si="32"/>
        <v>40000</v>
      </c>
    </row>
    <row r="274" spans="1:7" ht="26.25" x14ac:dyDescent="0.25">
      <c r="A274" s="24" t="s">
        <v>256</v>
      </c>
      <c r="B274" s="8" t="s">
        <v>50</v>
      </c>
      <c r="C274" s="8" t="s">
        <v>44</v>
      </c>
      <c r="D274" s="32" t="s">
        <v>193</v>
      </c>
      <c r="E274" s="32" t="s">
        <v>35</v>
      </c>
      <c r="F274" s="33">
        <f t="shared" si="32"/>
        <v>40000</v>
      </c>
      <c r="G274" s="33">
        <f t="shared" si="32"/>
        <v>40000</v>
      </c>
    </row>
    <row r="275" spans="1:7" ht="26.25" x14ac:dyDescent="0.25">
      <c r="A275" s="30" t="s">
        <v>58</v>
      </c>
      <c r="B275" s="32" t="s">
        <v>50</v>
      </c>
      <c r="C275" s="32" t="s">
        <v>44</v>
      </c>
      <c r="D275" s="32" t="s">
        <v>193</v>
      </c>
      <c r="E275" s="32" t="s">
        <v>36</v>
      </c>
      <c r="F275" s="33">
        <v>40000</v>
      </c>
      <c r="G275" s="33">
        <v>40000</v>
      </c>
    </row>
    <row r="276" spans="1:7" x14ac:dyDescent="0.25">
      <c r="A276" s="46" t="s">
        <v>54</v>
      </c>
      <c r="B276" s="47" t="s">
        <v>43</v>
      </c>
      <c r="C276" s="47"/>
      <c r="D276" s="47"/>
      <c r="E276" s="47"/>
      <c r="F276" s="55">
        <f>F277+F293</f>
        <v>35253927.719999999</v>
      </c>
      <c r="G276" s="55">
        <f>G277+G293</f>
        <v>35253927.719999999</v>
      </c>
    </row>
    <row r="277" spans="1:7" x14ac:dyDescent="0.25">
      <c r="A277" s="49" t="s">
        <v>22</v>
      </c>
      <c r="B277" s="43" t="s">
        <v>43</v>
      </c>
      <c r="C277" s="43" t="s">
        <v>30</v>
      </c>
      <c r="D277" s="43"/>
      <c r="E277" s="43"/>
      <c r="F277" s="57">
        <f>F278</f>
        <v>27002327.719999999</v>
      </c>
      <c r="G277" s="57">
        <f>G278</f>
        <v>27002327.719999999</v>
      </c>
    </row>
    <row r="278" spans="1:7" ht="39" x14ac:dyDescent="0.25">
      <c r="A278" s="23" t="s">
        <v>305</v>
      </c>
      <c r="B278" s="12" t="s">
        <v>43</v>
      </c>
      <c r="C278" s="12" t="s">
        <v>30</v>
      </c>
      <c r="D278" s="12" t="s">
        <v>215</v>
      </c>
      <c r="E278" s="12"/>
      <c r="F278" s="19">
        <f>F279+F288</f>
        <v>27002327.719999999</v>
      </c>
      <c r="G278" s="19">
        <f>G279+G288</f>
        <v>27002327.719999999</v>
      </c>
    </row>
    <row r="279" spans="1:7" ht="27" x14ac:dyDescent="0.25">
      <c r="A279" s="21" t="s">
        <v>76</v>
      </c>
      <c r="B279" s="7" t="s">
        <v>43</v>
      </c>
      <c r="C279" s="7" t="s">
        <v>30</v>
      </c>
      <c r="D279" s="47" t="s">
        <v>217</v>
      </c>
      <c r="E279" s="31"/>
      <c r="F279" s="55">
        <f>F280+F284</f>
        <v>18383027.719999999</v>
      </c>
      <c r="G279" s="55">
        <f>G280+G284</f>
        <v>18383027.719999999</v>
      </c>
    </row>
    <row r="280" spans="1:7" ht="26.25" x14ac:dyDescent="0.25">
      <c r="A280" s="35" t="s">
        <v>216</v>
      </c>
      <c r="B280" s="12" t="s">
        <v>43</v>
      </c>
      <c r="C280" s="12" t="s">
        <v>30</v>
      </c>
      <c r="D280" s="36" t="s">
        <v>218</v>
      </c>
      <c r="E280" s="31"/>
      <c r="F280" s="45">
        <f t="shared" ref="F280:G282" si="33">F281</f>
        <v>18301100</v>
      </c>
      <c r="G280" s="45">
        <f t="shared" si="33"/>
        <v>18301100</v>
      </c>
    </row>
    <row r="281" spans="1:7" ht="26.25" x14ac:dyDescent="0.25">
      <c r="A281" s="24" t="s">
        <v>94</v>
      </c>
      <c r="B281" s="8" t="s">
        <v>43</v>
      </c>
      <c r="C281" s="8" t="s">
        <v>30</v>
      </c>
      <c r="D281" s="32" t="s">
        <v>219</v>
      </c>
      <c r="E281" s="32"/>
      <c r="F281" s="33">
        <f t="shared" si="33"/>
        <v>18301100</v>
      </c>
      <c r="G281" s="33">
        <f t="shared" si="33"/>
        <v>18301100</v>
      </c>
    </row>
    <row r="282" spans="1:7" ht="26.25" x14ac:dyDescent="0.25">
      <c r="A282" s="24" t="s">
        <v>59</v>
      </c>
      <c r="B282" s="8" t="s">
        <v>43</v>
      </c>
      <c r="C282" s="8" t="s">
        <v>30</v>
      </c>
      <c r="D282" s="32" t="s">
        <v>219</v>
      </c>
      <c r="E282" s="32" t="s">
        <v>41</v>
      </c>
      <c r="F282" s="33">
        <f t="shared" si="33"/>
        <v>18301100</v>
      </c>
      <c r="G282" s="33">
        <f t="shared" si="33"/>
        <v>18301100</v>
      </c>
    </row>
    <row r="283" spans="1:7" x14ac:dyDescent="0.25">
      <c r="A283" s="24" t="s">
        <v>5</v>
      </c>
      <c r="B283" s="8" t="s">
        <v>43</v>
      </c>
      <c r="C283" s="8" t="s">
        <v>30</v>
      </c>
      <c r="D283" s="32" t="s">
        <v>219</v>
      </c>
      <c r="E283" s="32" t="s">
        <v>42</v>
      </c>
      <c r="F283" s="33">
        <v>18301100</v>
      </c>
      <c r="G283" s="33">
        <v>18301100</v>
      </c>
    </row>
    <row r="284" spans="1:7" x14ac:dyDescent="0.25">
      <c r="A284" s="23" t="s">
        <v>366</v>
      </c>
      <c r="B284" s="12" t="s">
        <v>43</v>
      </c>
      <c r="C284" s="12" t="s">
        <v>30</v>
      </c>
      <c r="D284" s="36" t="s">
        <v>368</v>
      </c>
      <c r="E284" s="31"/>
      <c r="F284" s="45">
        <f t="shared" ref="F284:G286" si="34">F285</f>
        <v>81927.72</v>
      </c>
      <c r="G284" s="45">
        <f t="shared" si="34"/>
        <v>81927.72</v>
      </c>
    </row>
    <row r="285" spans="1:7" ht="51.75" x14ac:dyDescent="0.25">
      <c r="A285" s="24" t="s">
        <v>367</v>
      </c>
      <c r="B285" s="8" t="s">
        <v>43</v>
      </c>
      <c r="C285" s="8" t="s">
        <v>30</v>
      </c>
      <c r="D285" s="32" t="s">
        <v>369</v>
      </c>
      <c r="E285" s="32"/>
      <c r="F285" s="33">
        <f t="shared" si="34"/>
        <v>81927.72</v>
      </c>
      <c r="G285" s="33">
        <f t="shared" si="34"/>
        <v>81927.72</v>
      </c>
    </row>
    <row r="286" spans="1:7" ht="26.25" x14ac:dyDescent="0.25">
      <c r="A286" s="24" t="s">
        <v>59</v>
      </c>
      <c r="B286" s="8" t="s">
        <v>43</v>
      </c>
      <c r="C286" s="8" t="s">
        <v>30</v>
      </c>
      <c r="D286" s="32" t="s">
        <v>369</v>
      </c>
      <c r="E286" s="32" t="s">
        <v>41</v>
      </c>
      <c r="F286" s="33">
        <f t="shared" si="34"/>
        <v>81927.72</v>
      </c>
      <c r="G286" s="33">
        <f t="shared" si="34"/>
        <v>81927.72</v>
      </c>
    </row>
    <row r="287" spans="1:7" x14ac:dyDescent="0.25">
      <c r="A287" s="24" t="s">
        <v>5</v>
      </c>
      <c r="B287" s="8" t="s">
        <v>43</v>
      </c>
      <c r="C287" s="8" t="s">
        <v>30</v>
      </c>
      <c r="D287" s="32" t="s">
        <v>369</v>
      </c>
      <c r="E287" s="32" t="s">
        <v>42</v>
      </c>
      <c r="F287" s="33">
        <v>81927.72</v>
      </c>
      <c r="G287" s="33">
        <v>81927.72</v>
      </c>
    </row>
    <row r="288" spans="1:7" ht="27" x14ac:dyDescent="0.25">
      <c r="A288" s="46" t="s">
        <v>77</v>
      </c>
      <c r="B288" s="7" t="s">
        <v>43</v>
      </c>
      <c r="C288" s="7" t="s">
        <v>30</v>
      </c>
      <c r="D288" s="47" t="s">
        <v>221</v>
      </c>
      <c r="E288" s="47"/>
      <c r="F288" s="55">
        <f t="shared" ref="F288:G290" si="35">F289</f>
        <v>8619300</v>
      </c>
      <c r="G288" s="55">
        <f t="shared" si="35"/>
        <v>8619300</v>
      </c>
    </row>
    <row r="289" spans="1:7" ht="26.25" x14ac:dyDescent="0.25">
      <c r="A289" s="35" t="s">
        <v>220</v>
      </c>
      <c r="B289" s="12" t="s">
        <v>43</v>
      </c>
      <c r="C289" s="12" t="s">
        <v>30</v>
      </c>
      <c r="D289" s="36" t="s">
        <v>222</v>
      </c>
      <c r="E289" s="36"/>
      <c r="F289" s="45">
        <f>F290</f>
        <v>8619300</v>
      </c>
      <c r="G289" s="45">
        <f>G290</f>
        <v>8619300</v>
      </c>
    </row>
    <row r="290" spans="1:7" ht="26.25" x14ac:dyDescent="0.25">
      <c r="A290" s="30" t="s">
        <v>94</v>
      </c>
      <c r="B290" s="8" t="s">
        <v>43</v>
      </c>
      <c r="C290" s="8" t="s">
        <v>30</v>
      </c>
      <c r="D290" s="32" t="s">
        <v>223</v>
      </c>
      <c r="E290" s="32"/>
      <c r="F290" s="33">
        <f t="shared" si="35"/>
        <v>8619300</v>
      </c>
      <c r="G290" s="33">
        <f t="shared" si="35"/>
        <v>8619300</v>
      </c>
    </row>
    <row r="291" spans="1:7" ht="26.25" x14ac:dyDescent="0.25">
      <c r="A291" s="30" t="s">
        <v>59</v>
      </c>
      <c r="B291" s="8" t="s">
        <v>43</v>
      </c>
      <c r="C291" s="8" t="s">
        <v>30</v>
      </c>
      <c r="D291" s="32" t="s">
        <v>223</v>
      </c>
      <c r="E291" s="32" t="s">
        <v>41</v>
      </c>
      <c r="F291" s="33">
        <f>F292</f>
        <v>8619300</v>
      </c>
      <c r="G291" s="33">
        <f>G292</f>
        <v>8619300</v>
      </c>
    </row>
    <row r="292" spans="1:7" x14ac:dyDescent="0.25">
      <c r="A292" s="30" t="s">
        <v>5</v>
      </c>
      <c r="B292" s="8" t="s">
        <v>43</v>
      </c>
      <c r="C292" s="8" t="s">
        <v>30</v>
      </c>
      <c r="D292" s="32" t="s">
        <v>223</v>
      </c>
      <c r="E292" s="32" t="s">
        <v>42</v>
      </c>
      <c r="F292" s="33">
        <v>8619300</v>
      </c>
      <c r="G292" s="33">
        <v>8619300</v>
      </c>
    </row>
    <row r="293" spans="1:7" ht="26.25" x14ac:dyDescent="0.25">
      <c r="A293" s="22" t="s">
        <v>23</v>
      </c>
      <c r="B293" s="10" t="s">
        <v>43</v>
      </c>
      <c r="C293" s="10" t="s">
        <v>38</v>
      </c>
      <c r="D293" s="10"/>
      <c r="E293" s="10"/>
      <c r="F293" s="20">
        <f>F294+F305+F311</f>
        <v>8251600</v>
      </c>
      <c r="G293" s="20">
        <f>G294+G305+G311</f>
        <v>8251600</v>
      </c>
    </row>
    <row r="294" spans="1:7" ht="39" x14ac:dyDescent="0.25">
      <c r="A294" s="23" t="s">
        <v>301</v>
      </c>
      <c r="B294" s="12" t="s">
        <v>43</v>
      </c>
      <c r="C294" s="12" t="s">
        <v>38</v>
      </c>
      <c r="D294" s="12" t="s">
        <v>197</v>
      </c>
      <c r="E294" s="12"/>
      <c r="F294" s="19">
        <f>F295+F300</f>
        <v>3344700</v>
      </c>
      <c r="G294" s="19">
        <f>G295+G300</f>
        <v>3344700</v>
      </c>
    </row>
    <row r="295" spans="1:7" ht="40.5" x14ac:dyDescent="0.25">
      <c r="A295" s="21" t="s">
        <v>78</v>
      </c>
      <c r="B295" s="7" t="s">
        <v>43</v>
      </c>
      <c r="C295" s="7" t="s">
        <v>38</v>
      </c>
      <c r="D295" s="47" t="s">
        <v>224</v>
      </c>
      <c r="E295" s="47"/>
      <c r="F295" s="55">
        <f t="shared" ref="F295:G298" si="36">F296</f>
        <v>1729100</v>
      </c>
      <c r="G295" s="55">
        <f t="shared" si="36"/>
        <v>1729100</v>
      </c>
    </row>
    <row r="296" spans="1:7" ht="26.25" x14ac:dyDescent="0.25">
      <c r="A296" s="35" t="s">
        <v>251</v>
      </c>
      <c r="B296" s="12" t="s">
        <v>43</v>
      </c>
      <c r="C296" s="12" t="s">
        <v>38</v>
      </c>
      <c r="D296" s="36" t="s">
        <v>225</v>
      </c>
      <c r="E296" s="36"/>
      <c r="F296" s="45">
        <f t="shared" si="36"/>
        <v>1729100</v>
      </c>
      <c r="G296" s="45">
        <f t="shared" si="36"/>
        <v>1729100</v>
      </c>
    </row>
    <row r="297" spans="1:7" ht="26.25" x14ac:dyDescent="0.25">
      <c r="A297" s="24" t="s">
        <v>94</v>
      </c>
      <c r="B297" s="8" t="s">
        <v>43</v>
      </c>
      <c r="C297" s="8" t="s">
        <v>38</v>
      </c>
      <c r="D297" s="32" t="s">
        <v>226</v>
      </c>
      <c r="E297" s="32"/>
      <c r="F297" s="33">
        <f t="shared" si="36"/>
        <v>1729100</v>
      </c>
      <c r="G297" s="33">
        <f t="shared" si="36"/>
        <v>1729100</v>
      </c>
    </row>
    <row r="298" spans="1:7" ht="64.5" x14ac:dyDescent="0.25">
      <c r="A298" s="24" t="s">
        <v>56</v>
      </c>
      <c r="B298" s="8" t="s">
        <v>43</v>
      </c>
      <c r="C298" s="8" t="s">
        <v>38</v>
      </c>
      <c r="D298" s="32" t="s">
        <v>226</v>
      </c>
      <c r="E298" s="32" t="s">
        <v>32</v>
      </c>
      <c r="F298" s="33">
        <f t="shared" si="36"/>
        <v>1729100</v>
      </c>
      <c r="G298" s="33">
        <f t="shared" si="36"/>
        <v>1729100</v>
      </c>
    </row>
    <row r="299" spans="1:7" ht="26.25" x14ac:dyDescent="0.25">
      <c r="A299" s="24" t="s">
        <v>243</v>
      </c>
      <c r="B299" s="8" t="s">
        <v>43</v>
      </c>
      <c r="C299" s="8" t="s">
        <v>38</v>
      </c>
      <c r="D299" s="32" t="s">
        <v>226</v>
      </c>
      <c r="E299" s="32" t="s">
        <v>84</v>
      </c>
      <c r="F299" s="33">
        <v>1729100</v>
      </c>
      <c r="G299" s="33">
        <v>1729100</v>
      </c>
    </row>
    <row r="300" spans="1:7" ht="27" x14ac:dyDescent="0.25">
      <c r="A300" s="21" t="s">
        <v>79</v>
      </c>
      <c r="B300" s="7" t="s">
        <v>43</v>
      </c>
      <c r="C300" s="7" t="s">
        <v>38</v>
      </c>
      <c r="D300" s="47" t="s">
        <v>227</v>
      </c>
      <c r="E300" s="47"/>
      <c r="F300" s="55">
        <f t="shared" ref="F300:G303" si="37">F301</f>
        <v>1615600</v>
      </c>
      <c r="G300" s="55">
        <f t="shared" si="37"/>
        <v>1615600</v>
      </c>
    </row>
    <row r="301" spans="1:7" ht="39" x14ac:dyDescent="0.25">
      <c r="A301" s="35" t="s">
        <v>106</v>
      </c>
      <c r="B301" s="12" t="s">
        <v>43</v>
      </c>
      <c r="C301" s="12" t="s">
        <v>38</v>
      </c>
      <c r="D301" s="36" t="s">
        <v>228</v>
      </c>
      <c r="E301" s="36"/>
      <c r="F301" s="45">
        <f t="shared" si="37"/>
        <v>1615600</v>
      </c>
      <c r="G301" s="45">
        <f t="shared" si="37"/>
        <v>1615600</v>
      </c>
    </row>
    <row r="302" spans="1:7" ht="26.25" x14ac:dyDescent="0.25">
      <c r="A302" s="24" t="s">
        <v>329</v>
      </c>
      <c r="B302" s="8" t="s">
        <v>43</v>
      </c>
      <c r="C302" s="8" t="s">
        <v>38</v>
      </c>
      <c r="D302" s="32" t="s">
        <v>229</v>
      </c>
      <c r="E302" s="32"/>
      <c r="F302" s="33">
        <f>F303</f>
        <v>1615600</v>
      </c>
      <c r="G302" s="33">
        <f t="shared" si="37"/>
        <v>1615600</v>
      </c>
    </row>
    <row r="303" spans="1:7" ht="64.5" x14ac:dyDescent="0.25">
      <c r="A303" s="24" t="s">
        <v>56</v>
      </c>
      <c r="B303" s="8" t="s">
        <v>43</v>
      </c>
      <c r="C303" s="8" t="s">
        <v>38</v>
      </c>
      <c r="D303" s="32" t="s">
        <v>229</v>
      </c>
      <c r="E303" s="32" t="s">
        <v>32</v>
      </c>
      <c r="F303" s="33">
        <f t="shared" si="37"/>
        <v>1615600</v>
      </c>
      <c r="G303" s="33">
        <f t="shared" si="37"/>
        <v>1615600</v>
      </c>
    </row>
    <row r="304" spans="1:7" ht="26.25" x14ac:dyDescent="0.25">
      <c r="A304" s="24" t="s">
        <v>57</v>
      </c>
      <c r="B304" s="8" t="s">
        <v>43</v>
      </c>
      <c r="C304" s="8" t="s">
        <v>38</v>
      </c>
      <c r="D304" s="32" t="s">
        <v>229</v>
      </c>
      <c r="E304" s="32" t="s">
        <v>33</v>
      </c>
      <c r="F304" s="33">
        <v>1615600</v>
      </c>
      <c r="G304" s="33">
        <v>1615600</v>
      </c>
    </row>
    <row r="305" spans="1:7" ht="39" x14ac:dyDescent="0.25">
      <c r="A305" s="23" t="s">
        <v>306</v>
      </c>
      <c r="B305" s="12" t="s">
        <v>43</v>
      </c>
      <c r="C305" s="12" t="s">
        <v>38</v>
      </c>
      <c r="D305" s="12" t="s">
        <v>233</v>
      </c>
      <c r="E305" s="12"/>
      <c r="F305" s="19">
        <f>F307</f>
        <v>4856900</v>
      </c>
      <c r="G305" s="19">
        <f>G307</f>
        <v>4856900</v>
      </c>
    </row>
    <row r="306" spans="1:7" x14ac:dyDescent="0.25">
      <c r="A306" s="23" t="s">
        <v>341</v>
      </c>
      <c r="B306" s="12" t="s">
        <v>43</v>
      </c>
      <c r="C306" s="12" t="s">
        <v>38</v>
      </c>
      <c r="D306" s="36" t="s">
        <v>352</v>
      </c>
      <c r="E306" s="36"/>
      <c r="F306" s="19">
        <f t="shared" ref="F306:G308" si="38">F307</f>
        <v>4856900</v>
      </c>
      <c r="G306" s="19">
        <f t="shared" si="38"/>
        <v>4856900</v>
      </c>
    </row>
    <row r="307" spans="1:7" ht="39" x14ac:dyDescent="0.25">
      <c r="A307" s="35" t="s">
        <v>230</v>
      </c>
      <c r="B307" s="12" t="s">
        <v>43</v>
      </c>
      <c r="C307" s="12" t="s">
        <v>38</v>
      </c>
      <c r="D307" s="36" t="s">
        <v>231</v>
      </c>
      <c r="E307" s="36"/>
      <c r="F307" s="19">
        <f t="shared" si="38"/>
        <v>4856900</v>
      </c>
      <c r="G307" s="19">
        <f t="shared" si="38"/>
        <v>4856900</v>
      </c>
    </row>
    <row r="308" spans="1:7" ht="26.25" x14ac:dyDescent="0.25">
      <c r="A308" s="24" t="s">
        <v>94</v>
      </c>
      <c r="B308" s="8" t="s">
        <v>43</v>
      </c>
      <c r="C308" s="8" t="s">
        <v>38</v>
      </c>
      <c r="D308" s="8" t="s">
        <v>232</v>
      </c>
      <c r="E308" s="8"/>
      <c r="F308" s="18">
        <f t="shared" si="38"/>
        <v>4856900</v>
      </c>
      <c r="G308" s="18">
        <f t="shared" si="38"/>
        <v>4856900</v>
      </c>
    </row>
    <row r="309" spans="1:7" ht="26.25" x14ac:dyDescent="0.25">
      <c r="A309" s="24" t="s">
        <v>59</v>
      </c>
      <c r="B309" s="8" t="s">
        <v>43</v>
      </c>
      <c r="C309" s="8" t="s">
        <v>38</v>
      </c>
      <c r="D309" s="8" t="s">
        <v>232</v>
      </c>
      <c r="E309" s="8" t="s">
        <v>41</v>
      </c>
      <c r="F309" s="18">
        <f>F310</f>
        <v>4856900</v>
      </c>
      <c r="G309" s="18">
        <f>G310</f>
        <v>4856900</v>
      </c>
    </row>
    <row r="310" spans="1:7" x14ac:dyDescent="0.25">
      <c r="A310" s="24" t="s">
        <v>5</v>
      </c>
      <c r="B310" s="8" t="s">
        <v>43</v>
      </c>
      <c r="C310" s="8" t="s">
        <v>38</v>
      </c>
      <c r="D310" s="8" t="s">
        <v>232</v>
      </c>
      <c r="E310" s="8" t="s">
        <v>42</v>
      </c>
      <c r="F310" s="18">
        <v>4856900</v>
      </c>
      <c r="G310" s="18">
        <v>4856900</v>
      </c>
    </row>
    <row r="311" spans="1:7" x14ac:dyDescent="0.25">
      <c r="A311" s="23" t="s">
        <v>309</v>
      </c>
      <c r="B311" s="12" t="s">
        <v>43</v>
      </c>
      <c r="C311" s="12" t="s">
        <v>38</v>
      </c>
      <c r="D311" s="12" t="s">
        <v>312</v>
      </c>
      <c r="E311" s="12"/>
      <c r="F311" s="19">
        <f>F313</f>
        <v>50000</v>
      </c>
      <c r="G311" s="19">
        <f>G313</f>
        <v>50000</v>
      </c>
    </row>
    <row r="312" spans="1:7" x14ac:dyDescent="0.25">
      <c r="A312" s="23" t="s">
        <v>341</v>
      </c>
      <c r="B312" s="12" t="s">
        <v>43</v>
      </c>
      <c r="C312" s="12" t="s">
        <v>38</v>
      </c>
      <c r="D312" s="12" t="s">
        <v>353</v>
      </c>
      <c r="E312" s="12"/>
      <c r="F312" s="19">
        <f t="shared" ref="F312:G315" si="39">F313</f>
        <v>50000</v>
      </c>
      <c r="G312" s="19">
        <f t="shared" si="39"/>
        <v>50000</v>
      </c>
    </row>
    <row r="313" spans="1:7" ht="39" x14ac:dyDescent="0.25">
      <c r="A313" s="23" t="s">
        <v>310</v>
      </c>
      <c r="B313" s="12" t="s">
        <v>43</v>
      </c>
      <c r="C313" s="12" t="s">
        <v>38</v>
      </c>
      <c r="D313" s="12" t="s">
        <v>313</v>
      </c>
      <c r="E313" s="12"/>
      <c r="F313" s="19">
        <f t="shared" si="39"/>
        <v>50000</v>
      </c>
      <c r="G313" s="19">
        <f t="shared" si="39"/>
        <v>50000</v>
      </c>
    </row>
    <row r="314" spans="1:7" ht="26.25" x14ac:dyDescent="0.25">
      <c r="A314" s="24" t="s">
        <v>311</v>
      </c>
      <c r="B314" s="8" t="s">
        <v>43</v>
      </c>
      <c r="C314" s="8" t="s">
        <v>38</v>
      </c>
      <c r="D314" s="8" t="s">
        <v>314</v>
      </c>
      <c r="E314" s="8"/>
      <c r="F314" s="18">
        <f t="shared" si="39"/>
        <v>50000</v>
      </c>
      <c r="G314" s="18">
        <f t="shared" si="39"/>
        <v>50000</v>
      </c>
    </row>
    <row r="315" spans="1:7" ht="26.25" x14ac:dyDescent="0.25">
      <c r="A315" s="24" t="s">
        <v>256</v>
      </c>
      <c r="B315" s="8" t="s">
        <v>43</v>
      </c>
      <c r="C315" s="8" t="s">
        <v>38</v>
      </c>
      <c r="D315" s="8" t="s">
        <v>314</v>
      </c>
      <c r="E315" s="32" t="s">
        <v>35</v>
      </c>
      <c r="F315" s="18">
        <f t="shared" si="39"/>
        <v>50000</v>
      </c>
      <c r="G315" s="18">
        <f t="shared" si="39"/>
        <v>50000</v>
      </c>
    </row>
    <row r="316" spans="1:7" ht="26.25" x14ac:dyDescent="0.25">
      <c r="A316" s="24" t="s">
        <v>58</v>
      </c>
      <c r="B316" s="8" t="s">
        <v>43</v>
      </c>
      <c r="C316" s="8" t="s">
        <v>38</v>
      </c>
      <c r="D316" s="8" t="s">
        <v>314</v>
      </c>
      <c r="E316" s="32" t="s">
        <v>36</v>
      </c>
      <c r="F316" s="18">
        <v>50000</v>
      </c>
      <c r="G316" s="18">
        <v>50000</v>
      </c>
    </row>
    <row r="317" spans="1:7" x14ac:dyDescent="0.25">
      <c r="A317" s="46" t="s">
        <v>8</v>
      </c>
      <c r="B317" s="47" t="s">
        <v>45</v>
      </c>
      <c r="C317" s="47"/>
      <c r="D317" s="47"/>
      <c r="E317" s="47"/>
      <c r="F317" s="41">
        <f>F318+F325+F332</f>
        <v>4597357.49</v>
      </c>
      <c r="G317" s="41">
        <f>G318+G325+G332</f>
        <v>3903502.17</v>
      </c>
    </row>
    <row r="318" spans="1:7" x14ac:dyDescent="0.25">
      <c r="A318" s="49" t="s">
        <v>9</v>
      </c>
      <c r="B318" s="43" t="s">
        <v>45</v>
      </c>
      <c r="C318" s="43" t="s">
        <v>30</v>
      </c>
      <c r="D318" s="43"/>
      <c r="E318" s="43"/>
      <c r="F318" s="40">
        <f t="shared" ref="F318:G322" si="40">F319</f>
        <v>3100000</v>
      </c>
      <c r="G318" s="40">
        <f t="shared" si="40"/>
        <v>2402700</v>
      </c>
    </row>
    <row r="319" spans="1:7" ht="51.75" x14ac:dyDescent="0.25">
      <c r="A319" s="35" t="s">
        <v>292</v>
      </c>
      <c r="B319" s="36" t="s">
        <v>45</v>
      </c>
      <c r="C319" s="36" t="s">
        <v>30</v>
      </c>
      <c r="D319" s="36" t="s">
        <v>104</v>
      </c>
      <c r="E319" s="36"/>
      <c r="F319" s="42">
        <f>F321</f>
        <v>3100000</v>
      </c>
      <c r="G319" s="42">
        <f>G321</f>
        <v>2402700</v>
      </c>
    </row>
    <row r="320" spans="1:7" x14ac:dyDescent="0.25">
      <c r="A320" s="23" t="s">
        <v>341</v>
      </c>
      <c r="B320" s="36" t="s">
        <v>45</v>
      </c>
      <c r="C320" s="36" t="s">
        <v>30</v>
      </c>
      <c r="D320" s="36" t="s">
        <v>342</v>
      </c>
      <c r="E320" s="36"/>
      <c r="F320" s="42">
        <f t="shared" si="40"/>
        <v>3100000</v>
      </c>
      <c r="G320" s="42">
        <f t="shared" si="40"/>
        <v>2402700</v>
      </c>
    </row>
    <row r="321" spans="1:7" ht="26.25" x14ac:dyDescent="0.25">
      <c r="A321" s="35" t="s">
        <v>136</v>
      </c>
      <c r="B321" s="36" t="s">
        <v>45</v>
      </c>
      <c r="C321" s="36" t="s">
        <v>30</v>
      </c>
      <c r="D321" s="36" t="s">
        <v>137</v>
      </c>
      <c r="E321" s="36"/>
      <c r="F321" s="42">
        <f t="shared" si="40"/>
        <v>3100000</v>
      </c>
      <c r="G321" s="42">
        <f t="shared" si="40"/>
        <v>2402700</v>
      </c>
    </row>
    <row r="322" spans="1:7" ht="39" x14ac:dyDescent="0.25">
      <c r="A322" s="30" t="s">
        <v>250</v>
      </c>
      <c r="B322" s="47" t="s">
        <v>45</v>
      </c>
      <c r="C322" s="47" t="s">
        <v>30</v>
      </c>
      <c r="D322" s="32" t="s">
        <v>247</v>
      </c>
      <c r="E322" s="47"/>
      <c r="F322" s="41">
        <f t="shared" si="40"/>
        <v>3100000</v>
      </c>
      <c r="G322" s="41">
        <f t="shared" si="40"/>
        <v>2402700</v>
      </c>
    </row>
    <row r="323" spans="1:7" x14ac:dyDescent="0.25">
      <c r="A323" s="30" t="s">
        <v>10</v>
      </c>
      <c r="B323" s="32" t="s">
        <v>45</v>
      </c>
      <c r="C323" s="32" t="s">
        <v>30</v>
      </c>
      <c r="D323" s="32" t="s">
        <v>247</v>
      </c>
      <c r="E323" s="32" t="s">
        <v>46</v>
      </c>
      <c r="F323" s="38">
        <f t="shared" ref="F323:G323" si="41">F324</f>
        <v>3100000</v>
      </c>
      <c r="G323" s="38">
        <f t="shared" si="41"/>
        <v>2402700</v>
      </c>
    </row>
    <row r="324" spans="1:7" ht="26.25" x14ac:dyDescent="0.25">
      <c r="A324" s="30" t="s">
        <v>11</v>
      </c>
      <c r="B324" s="32" t="s">
        <v>45</v>
      </c>
      <c r="C324" s="32" t="s">
        <v>30</v>
      </c>
      <c r="D324" s="32" t="s">
        <v>247</v>
      </c>
      <c r="E324" s="32" t="s">
        <v>47</v>
      </c>
      <c r="F324" s="15">
        <v>3100000</v>
      </c>
      <c r="G324" s="15">
        <v>2402700</v>
      </c>
    </row>
    <row r="325" spans="1:7" x14ac:dyDescent="0.25">
      <c r="A325" s="49" t="s">
        <v>19</v>
      </c>
      <c r="B325" s="43" t="s">
        <v>45</v>
      </c>
      <c r="C325" s="43" t="s">
        <v>38</v>
      </c>
      <c r="D325" s="43"/>
      <c r="E325" s="43"/>
      <c r="F325" s="57">
        <f>F326</f>
        <v>459457.49</v>
      </c>
      <c r="G325" s="57">
        <f>G326</f>
        <v>425402.17</v>
      </c>
    </row>
    <row r="326" spans="1:7" ht="39" x14ac:dyDescent="0.25">
      <c r="A326" s="35" t="s">
        <v>307</v>
      </c>
      <c r="B326" s="36" t="s">
        <v>45</v>
      </c>
      <c r="C326" s="36" t="s">
        <v>38</v>
      </c>
      <c r="D326" s="36" t="s">
        <v>138</v>
      </c>
      <c r="E326" s="36"/>
      <c r="F326" s="42">
        <f>F328</f>
        <v>459457.49</v>
      </c>
      <c r="G326" s="42">
        <f>G328</f>
        <v>425402.17</v>
      </c>
    </row>
    <row r="327" spans="1:7" x14ac:dyDescent="0.25">
      <c r="A327" s="23" t="s">
        <v>341</v>
      </c>
      <c r="B327" s="36" t="s">
        <v>45</v>
      </c>
      <c r="C327" s="36" t="s">
        <v>38</v>
      </c>
      <c r="D327" s="36" t="s">
        <v>354</v>
      </c>
      <c r="E327" s="36"/>
      <c r="F327" s="42">
        <f t="shared" ref="F327:G330" si="42">F328</f>
        <v>459457.49</v>
      </c>
      <c r="G327" s="42">
        <f t="shared" si="42"/>
        <v>425402.17</v>
      </c>
    </row>
    <row r="328" spans="1:7" ht="39" x14ac:dyDescent="0.25">
      <c r="A328" s="35" t="s">
        <v>139</v>
      </c>
      <c r="B328" s="36" t="s">
        <v>45</v>
      </c>
      <c r="C328" s="36" t="s">
        <v>38</v>
      </c>
      <c r="D328" s="36" t="s">
        <v>140</v>
      </c>
      <c r="E328" s="36"/>
      <c r="F328" s="42">
        <f t="shared" si="42"/>
        <v>459457.49</v>
      </c>
      <c r="G328" s="42">
        <f t="shared" si="42"/>
        <v>425402.17</v>
      </c>
    </row>
    <row r="329" spans="1:7" ht="39" x14ac:dyDescent="0.25">
      <c r="A329" s="30" t="s">
        <v>319</v>
      </c>
      <c r="B329" s="32" t="s">
        <v>45</v>
      </c>
      <c r="C329" s="32" t="s">
        <v>38</v>
      </c>
      <c r="D329" s="32" t="s">
        <v>320</v>
      </c>
      <c r="E329" s="47"/>
      <c r="F329" s="38">
        <f t="shared" si="42"/>
        <v>459457.49</v>
      </c>
      <c r="G329" s="38">
        <f t="shared" si="42"/>
        <v>425402.17</v>
      </c>
    </row>
    <row r="330" spans="1:7" x14ac:dyDescent="0.25">
      <c r="A330" s="30" t="s">
        <v>10</v>
      </c>
      <c r="B330" s="32" t="s">
        <v>45</v>
      </c>
      <c r="C330" s="32" t="s">
        <v>38</v>
      </c>
      <c r="D330" s="32" t="s">
        <v>320</v>
      </c>
      <c r="E330" s="31">
        <v>300</v>
      </c>
      <c r="F330" s="38">
        <f t="shared" si="42"/>
        <v>459457.49</v>
      </c>
      <c r="G330" s="38">
        <f t="shared" si="42"/>
        <v>425402.17</v>
      </c>
    </row>
    <row r="331" spans="1:7" ht="26.25" x14ac:dyDescent="0.25">
      <c r="A331" s="30" t="s">
        <v>12</v>
      </c>
      <c r="B331" s="32" t="s">
        <v>45</v>
      </c>
      <c r="C331" s="32" t="s">
        <v>38</v>
      </c>
      <c r="D331" s="32" t="s">
        <v>320</v>
      </c>
      <c r="E331" s="31">
        <v>320</v>
      </c>
      <c r="F331" s="15">
        <v>459457.49</v>
      </c>
      <c r="G331" s="15">
        <v>425402.17</v>
      </c>
    </row>
    <row r="332" spans="1:7" x14ac:dyDescent="0.25">
      <c r="A332" s="49" t="s">
        <v>24</v>
      </c>
      <c r="B332" s="43" t="s">
        <v>45</v>
      </c>
      <c r="C332" s="43" t="s">
        <v>37</v>
      </c>
      <c r="D332" s="43"/>
      <c r="E332" s="43"/>
      <c r="F332" s="57">
        <f>F341+F333</f>
        <v>1037900</v>
      </c>
      <c r="G332" s="57">
        <f>G341+G333</f>
        <v>1075400</v>
      </c>
    </row>
    <row r="333" spans="1:7" ht="39" x14ac:dyDescent="0.25">
      <c r="A333" s="62" t="s">
        <v>300</v>
      </c>
      <c r="B333" s="63" t="s">
        <v>45</v>
      </c>
      <c r="C333" s="63" t="s">
        <v>37</v>
      </c>
      <c r="D333" s="64" t="s">
        <v>152</v>
      </c>
      <c r="E333" s="65"/>
      <c r="F333" s="66">
        <f>F335</f>
        <v>937900</v>
      </c>
      <c r="G333" s="66">
        <f>G335</f>
        <v>975400</v>
      </c>
    </row>
    <row r="334" spans="1:7" x14ac:dyDescent="0.25">
      <c r="A334" s="23" t="s">
        <v>341</v>
      </c>
      <c r="B334" s="63" t="s">
        <v>45</v>
      </c>
      <c r="C334" s="63" t="s">
        <v>37</v>
      </c>
      <c r="D334" s="64" t="s">
        <v>355</v>
      </c>
      <c r="E334" s="63"/>
      <c r="F334" s="67">
        <f>F335</f>
        <v>937900</v>
      </c>
      <c r="G334" s="67">
        <f>G335</f>
        <v>975400</v>
      </c>
    </row>
    <row r="335" spans="1:7" ht="51.75" x14ac:dyDescent="0.25">
      <c r="A335" s="62" t="s">
        <v>194</v>
      </c>
      <c r="B335" s="63" t="s">
        <v>45</v>
      </c>
      <c r="C335" s="63" t="s">
        <v>37</v>
      </c>
      <c r="D335" s="64" t="s">
        <v>195</v>
      </c>
      <c r="E335" s="63"/>
      <c r="F335" s="67">
        <f>F336</f>
        <v>937900</v>
      </c>
      <c r="G335" s="67">
        <f>G336</f>
        <v>975400</v>
      </c>
    </row>
    <row r="336" spans="1:7" ht="39" x14ac:dyDescent="0.25">
      <c r="A336" s="68" t="s">
        <v>91</v>
      </c>
      <c r="B336" s="65" t="s">
        <v>45</v>
      </c>
      <c r="C336" s="65" t="s">
        <v>37</v>
      </c>
      <c r="D336" s="65" t="s">
        <v>196</v>
      </c>
      <c r="E336" s="65"/>
      <c r="F336" s="66">
        <f>F337+F339</f>
        <v>937900</v>
      </c>
      <c r="G336" s="66">
        <f>G337+G339</f>
        <v>975400</v>
      </c>
    </row>
    <row r="337" spans="1:7" ht="64.5" x14ac:dyDescent="0.25">
      <c r="A337" s="69" t="s">
        <v>56</v>
      </c>
      <c r="B337" s="70" t="s">
        <v>45</v>
      </c>
      <c r="C337" s="70" t="s">
        <v>37</v>
      </c>
      <c r="D337" s="70" t="s">
        <v>196</v>
      </c>
      <c r="E337" s="70" t="s">
        <v>32</v>
      </c>
      <c r="F337" s="71">
        <f>F338</f>
        <v>937700</v>
      </c>
      <c r="G337" s="71">
        <f>G338</f>
        <v>937700</v>
      </c>
    </row>
    <row r="338" spans="1:7" ht="26.25" x14ac:dyDescent="0.25">
      <c r="A338" s="69" t="s">
        <v>52</v>
      </c>
      <c r="B338" s="70" t="s">
        <v>45</v>
      </c>
      <c r="C338" s="70" t="s">
        <v>37</v>
      </c>
      <c r="D338" s="70" t="s">
        <v>196</v>
      </c>
      <c r="E338" s="70" t="s">
        <v>33</v>
      </c>
      <c r="F338" s="71">
        <v>937700</v>
      </c>
      <c r="G338" s="71">
        <v>937700</v>
      </c>
    </row>
    <row r="339" spans="1:7" ht="26.25" x14ac:dyDescent="0.25">
      <c r="A339" s="69" t="s">
        <v>256</v>
      </c>
      <c r="B339" s="70" t="s">
        <v>45</v>
      </c>
      <c r="C339" s="70" t="s">
        <v>37</v>
      </c>
      <c r="D339" s="70" t="s">
        <v>196</v>
      </c>
      <c r="E339" s="70" t="s">
        <v>35</v>
      </c>
      <c r="F339" s="71">
        <f>F340</f>
        <v>200</v>
      </c>
      <c r="G339" s="71">
        <f>G340</f>
        <v>37700</v>
      </c>
    </row>
    <row r="340" spans="1:7" ht="26.25" x14ac:dyDescent="0.25">
      <c r="A340" s="69" t="s">
        <v>58</v>
      </c>
      <c r="B340" s="70" t="s">
        <v>45</v>
      </c>
      <c r="C340" s="70" t="s">
        <v>37</v>
      </c>
      <c r="D340" s="70" t="s">
        <v>196</v>
      </c>
      <c r="E340" s="70" t="s">
        <v>36</v>
      </c>
      <c r="F340" s="71">
        <v>200</v>
      </c>
      <c r="G340" s="71">
        <v>37700</v>
      </c>
    </row>
    <row r="341" spans="1:7" ht="39" x14ac:dyDescent="0.25">
      <c r="A341" s="35" t="s">
        <v>301</v>
      </c>
      <c r="B341" s="36" t="s">
        <v>45</v>
      </c>
      <c r="C341" s="36" t="s">
        <v>37</v>
      </c>
      <c r="D341" s="36" t="s">
        <v>197</v>
      </c>
      <c r="E341" s="47"/>
      <c r="F341" s="55">
        <f>F343</f>
        <v>100000</v>
      </c>
      <c r="G341" s="55">
        <f>G343</f>
        <v>100000</v>
      </c>
    </row>
    <row r="342" spans="1:7" x14ac:dyDescent="0.25">
      <c r="A342" s="23" t="s">
        <v>341</v>
      </c>
      <c r="B342" s="36" t="s">
        <v>45</v>
      </c>
      <c r="C342" s="36" t="s">
        <v>37</v>
      </c>
      <c r="D342" s="36" t="s">
        <v>356</v>
      </c>
      <c r="E342" s="36"/>
      <c r="F342" s="45">
        <f t="shared" ref="F342:G345" si="43">F343</f>
        <v>100000</v>
      </c>
      <c r="G342" s="45">
        <f t="shared" si="43"/>
        <v>100000</v>
      </c>
    </row>
    <row r="343" spans="1:7" ht="39" x14ac:dyDescent="0.25">
      <c r="A343" s="35" t="s">
        <v>234</v>
      </c>
      <c r="B343" s="36" t="s">
        <v>45</v>
      </c>
      <c r="C343" s="36" t="s">
        <v>37</v>
      </c>
      <c r="D343" s="36" t="s">
        <v>235</v>
      </c>
      <c r="E343" s="36"/>
      <c r="F343" s="45">
        <f t="shared" si="43"/>
        <v>100000</v>
      </c>
      <c r="G343" s="45">
        <f t="shared" si="43"/>
        <v>100000</v>
      </c>
    </row>
    <row r="344" spans="1:7" ht="26.25" x14ac:dyDescent="0.25">
      <c r="A344" s="30" t="s">
        <v>339</v>
      </c>
      <c r="B344" s="32" t="s">
        <v>45</v>
      </c>
      <c r="C344" s="32" t="s">
        <v>37</v>
      </c>
      <c r="D344" s="32" t="s">
        <v>340</v>
      </c>
      <c r="E344" s="32"/>
      <c r="F344" s="33">
        <f t="shared" si="43"/>
        <v>100000</v>
      </c>
      <c r="G344" s="33">
        <f t="shared" si="43"/>
        <v>100000</v>
      </c>
    </row>
    <row r="345" spans="1:7" ht="39" x14ac:dyDescent="0.25">
      <c r="A345" s="30" t="s">
        <v>55</v>
      </c>
      <c r="B345" s="32" t="s">
        <v>45</v>
      </c>
      <c r="C345" s="32" t="s">
        <v>37</v>
      </c>
      <c r="D345" s="32" t="s">
        <v>340</v>
      </c>
      <c r="E345" s="32" t="s">
        <v>41</v>
      </c>
      <c r="F345" s="33">
        <f t="shared" si="43"/>
        <v>100000</v>
      </c>
      <c r="G345" s="33">
        <f t="shared" si="43"/>
        <v>100000</v>
      </c>
    </row>
    <row r="346" spans="1:7" ht="39" x14ac:dyDescent="0.25">
      <c r="A346" s="30" t="s">
        <v>85</v>
      </c>
      <c r="B346" s="32" t="s">
        <v>45</v>
      </c>
      <c r="C346" s="32" t="s">
        <v>37</v>
      </c>
      <c r="D346" s="32" t="s">
        <v>340</v>
      </c>
      <c r="E346" s="32" t="s">
        <v>51</v>
      </c>
      <c r="F346" s="33">
        <v>100000</v>
      </c>
      <c r="G346" s="33">
        <v>100000</v>
      </c>
    </row>
    <row r="347" spans="1:7" x14ac:dyDescent="0.25">
      <c r="A347" s="46" t="s">
        <v>20</v>
      </c>
      <c r="B347" s="47" t="s">
        <v>39</v>
      </c>
      <c r="C347" s="47"/>
      <c r="D347" s="47"/>
      <c r="E347" s="47"/>
      <c r="F347" s="55">
        <f>F348</f>
        <v>196900</v>
      </c>
      <c r="G347" s="55">
        <f>G348</f>
        <v>196900</v>
      </c>
    </row>
    <row r="348" spans="1:7" x14ac:dyDescent="0.25">
      <c r="A348" s="49" t="s">
        <v>21</v>
      </c>
      <c r="B348" s="43" t="s">
        <v>39</v>
      </c>
      <c r="C348" s="43" t="s">
        <v>31</v>
      </c>
      <c r="D348" s="43"/>
      <c r="E348" s="43"/>
      <c r="F348" s="57">
        <f>F349+F359</f>
        <v>196900</v>
      </c>
      <c r="G348" s="57">
        <f>G349+G359</f>
        <v>196900</v>
      </c>
    </row>
    <row r="349" spans="1:7" ht="39" x14ac:dyDescent="0.25">
      <c r="A349" s="35" t="s">
        <v>299</v>
      </c>
      <c r="B349" s="36" t="s">
        <v>39</v>
      </c>
      <c r="C349" s="36" t="s">
        <v>31</v>
      </c>
      <c r="D349" s="39" t="s">
        <v>152</v>
      </c>
      <c r="E349" s="36"/>
      <c r="F349" s="45">
        <f>F355+F350</f>
        <v>146900</v>
      </c>
      <c r="G349" s="45">
        <f>G355+G350</f>
        <v>146900</v>
      </c>
    </row>
    <row r="350" spans="1:7" ht="26.25" x14ac:dyDescent="0.25">
      <c r="A350" s="35" t="s">
        <v>165</v>
      </c>
      <c r="B350" s="12" t="s">
        <v>39</v>
      </c>
      <c r="C350" s="12" t="s">
        <v>31</v>
      </c>
      <c r="D350" s="39" t="s">
        <v>166</v>
      </c>
      <c r="E350" s="7"/>
      <c r="F350" s="19">
        <f t="shared" ref="F350:G352" si="44">F351</f>
        <v>96900</v>
      </c>
      <c r="G350" s="19">
        <f t="shared" si="44"/>
        <v>96900</v>
      </c>
    </row>
    <row r="351" spans="1:7" ht="26.25" x14ac:dyDescent="0.25">
      <c r="A351" s="30" t="s">
        <v>94</v>
      </c>
      <c r="B351" s="12" t="s">
        <v>39</v>
      </c>
      <c r="C351" s="12" t="s">
        <v>31</v>
      </c>
      <c r="D351" s="31" t="s">
        <v>167</v>
      </c>
      <c r="E351" s="5"/>
      <c r="F351" s="15">
        <f t="shared" si="44"/>
        <v>96900</v>
      </c>
      <c r="G351" s="15">
        <f t="shared" si="44"/>
        <v>96900</v>
      </c>
    </row>
    <row r="352" spans="1:7" ht="26.25" x14ac:dyDescent="0.25">
      <c r="A352" s="30" t="s">
        <v>59</v>
      </c>
      <c r="B352" s="12" t="s">
        <v>39</v>
      </c>
      <c r="C352" s="12" t="s">
        <v>31</v>
      </c>
      <c r="D352" s="31" t="s">
        <v>167</v>
      </c>
      <c r="E352" s="5">
        <v>600</v>
      </c>
      <c r="F352" s="15">
        <f t="shared" si="44"/>
        <v>96900</v>
      </c>
      <c r="G352" s="15">
        <f t="shared" si="44"/>
        <v>96900</v>
      </c>
    </row>
    <row r="353" spans="1:7" x14ac:dyDescent="0.25">
      <c r="A353" s="30" t="s">
        <v>5</v>
      </c>
      <c r="B353" s="12" t="s">
        <v>39</v>
      </c>
      <c r="C353" s="12" t="s">
        <v>31</v>
      </c>
      <c r="D353" s="31" t="s">
        <v>167</v>
      </c>
      <c r="E353" s="5">
        <v>610</v>
      </c>
      <c r="F353" s="15">
        <v>96900</v>
      </c>
      <c r="G353" s="15">
        <v>96900</v>
      </c>
    </row>
    <row r="354" spans="1:7" x14ac:dyDescent="0.25">
      <c r="A354" s="23" t="s">
        <v>341</v>
      </c>
      <c r="B354" s="47" t="s">
        <v>39</v>
      </c>
      <c r="C354" s="47" t="s">
        <v>31</v>
      </c>
      <c r="D354" s="39" t="s">
        <v>355</v>
      </c>
      <c r="E354" s="39"/>
      <c r="F354" s="42">
        <f t="shared" ref="F354:G356" si="45">F355</f>
        <v>50000</v>
      </c>
      <c r="G354" s="42">
        <f t="shared" si="45"/>
        <v>50000</v>
      </c>
    </row>
    <row r="355" spans="1:7" ht="39" x14ac:dyDescent="0.25">
      <c r="A355" s="35" t="s">
        <v>236</v>
      </c>
      <c r="B355" s="47" t="s">
        <v>39</v>
      </c>
      <c r="C355" s="47" t="s">
        <v>31</v>
      </c>
      <c r="D355" s="39" t="s">
        <v>238</v>
      </c>
      <c r="E355" s="39"/>
      <c r="F355" s="42">
        <f t="shared" si="45"/>
        <v>50000</v>
      </c>
      <c r="G355" s="42">
        <f t="shared" si="45"/>
        <v>50000</v>
      </c>
    </row>
    <row r="356" spans="1:7" ht="39" x14ac:dyDescent="0.25">
      <c r="A356" s="30" t="s">
        <v>127</v>
      </c>
      <c r="B356" s="32" t="s">
        <v>39</v>
      </c>
      <c r="C356" s="32" t="s">
        <v>31</v>
      </c>
      <c r="D356" s="31" t="s">
        <v>239</v>
      </c>
      <c r="E356" s="31"/>
      <c r="F356" s="38">
        <f t="shared" si="45"/>
        <v>50000</v>
      </c>
      <c r="G356" s="38">
        <f t="shared" si="45"/>
        <v>50000</v>
      </c>
    </row>
    <row r="357" spans="1:7" ht="26.25" x14ac:dyDescent="0.25">
      <c r="A357" s="30" t="s">
        <v>59</v>
      </c>
      <c r="B357" s="32" t="s">
        <v>39</v>
      </c>
      <c r="C357" s="32" t="s">
        <v>31</v>
      </c>
      <c r="D357" s="31" t="s">
        <v>239</v>
      </c>
      <c r="E357" s="31">
        <v>600</v>
      </c>
      <c r="F357" s="38">
        <f>F358</f>
        <v>50000</v>
      </c>
      <c r="G357" s="38">
        <f>G358</f>
        <v>50000</v>
      </c>
    </row>
    <row r="358" spans="1:7" x14ac:dyDescent="0.25">
      <c r="A358" s="30" t="s">
        <v>5</v>
      </c>
      <c r="B358" s="32" t="s">
        <v>39</v>
      </c>
      <c r="C358" s="32" t="s">
        <v>31</v>
      </c>
      <c r="D358" s="31" t="s">
        <v>239</v>
      </c>
      <c r="E358" s="31">
        <v>610</v>
      </c>
      <c r="F358" s="15">
        <v>50000</v>
      </c>
      <c r="G358" s="15">
        <v>50000</v>
      </c>
    </row>
    <row r="359" spans="1:7" ht="39" x14ac:dyDescent="0.25">
      <c r="A359" s="35" t="s">
        <v>306</v>
      </c>
      <c r="B359" s="47" t="s">
        <v>39</v>
      </c>
      <c r="C359" s="47" t="s">
        <v>31</v>
      </c>
      <c r="D359" s="36" t="s">
        <v>233</v>
      </c>
      <c r="E359" s="47"/>
      <c r="F359" s="55">
        <f>F362</f>
        <v>50000</v>
      </c>
      <c r="G359" s="55">
        <f>G362</f>
        <v>50000</v>
      </c>
    </row>
    <row r="360" spans="1:7" x14ac:dyDescent="0.25">
      <c r="A360" s="23" t="s">
        <v>341</v>
      </c>
      <c r="B360" s="36" t="s">
        <v>39</v>
      </c>
      <c r="C360" s="36" t="s">
        <v>31</v>
      </c>
      <c r="D360" s="36" t="s">
        <v>352</v>
      </c>
      <c r="E360" s="36"/>
      <c r="F360" s="45">
        <f t="shared" ref="F360:G362" si="46">F361</f>
        <v>50000</v>
      </c>
      <c r="G360" s="45">
        <f t="shared" si="46"/>
        <v>50000</v>
      </c>
    </row>
    <row r="361" spans="1:7" ht="39" x14ac:dyDescent="0.25">
      <c r="A361" s="35" t="s">
        <v>236</v>
      </c>
      <c r="B361" s="36" t="s">
        <v>39</v>
      </c>
      <c r="C361" s="36" t="s">
        <v>31</v>
      </c>
      <c r="D361" s="36" t="s">
        <v>237</v>
      </c>
      <c r="E361" s="36"/>
      <c r="F361" s="45">
        <f t="shared" si="46"/>
        <v>50000</v>
      </c>
      <c r="G361" s="45">
        <f t="shared" si="46"/>
        <v>50000</v>
      </c>
    </row>
    <row r="362" spans="1:7" ht="39" x14ac:dyDescent="0.25">
      <c r="A362" s="30" t="s">
        <v>127</v>
      </c>
      <c r="B362" s="32" t="s">
        <v>39</v>
      </c>
      <c r="C362" s="32" t="s">
        <v>31</v>
      </c>
      <c r="D362" s="32" t="s">
        <v>244</v>
      </c>
      <c r="E362" s="47"/>
      <c r="F362" s="33">
        <f t="shared" si="46"/>
        <v>50000</v>
      </c>
      <c r="G362" s="33">
        <f t="shared" si="46"/>
        <v>50000</v>
      </c>
    </row>
    <row r="363" spans="1:7" ht="26.25" x14ac:dyDescent="0.25">
      <c r="A363" s="24" t="s">
        <v>256</v>
      </c>
      <c r="B363" s="32" t="s">
        <v>39</v>
      </c>
      <c r="C363" s="32" t="s">
        <v>31</v>
      </c>
      <c r="D363" s="32" t="s">
        <v>244</v>
      </c>
      <c r="E363" s="32" t="s">
        <v>35</v>
      </c>
      <c r="F363" s="33">
        <f>F364</f>
        <v>50000</v>
      </c>
      <c r="G363" s="33">
        <f>G364</f>
        <v>50000</v>
      </c>
    </row>
    <row r="364" spans="1:7" ht="26.25" x14ac:dyDescent="0.25">
      <c r="A364" s="30" t="s">
        <v>58</v>
      </c>
      <c r="B364" s="32" t="s">
        <v>39</v>
      </c>
      <c r="C364" s="32" t="s">
        <v>31</v>
      </c>
      <c r="D364" s="32" t="s">
        <v>244</v>
      </c>
      <c r="E364" s="32" t="s">
        <v>36</v>
      </c>
      <c r="F364" s="18">
        <v>50000</v>
      </c>
      <c r="G364" s="18">
        <v>50000</v>
      </c>
    </row>
    <row r="365" spans="1:7" ht="40.5" x14ac:dyDescent="0.25">
      <c r="A365" s="46" t="s">
        <v>92</v>
      </c>
      <c r="B365" s="47" t="s">
        <v>48</v>
      </c>
      <c r="C365" s="47"/>
      <c r="D365" s="47"/>
      <c r="E365" s="47"/>
      <c r="F365" s="41">
        <f>F366</f>
        <v>24601300</v>
      </c>
      <c r="G365" s="41">
        <f>G366</f>
        <v>25555100</v>
      </c>
    </row>
    <row r="366" spans="1:7" ht="39" x14ac:dyDescent="0.25">
      <c r="A366" s="49" t="s">
        <v>13</v>
      </c>
      <c r="B366" s="43" t="s">
        <v>48</v>
      </c>
      <c r="C366" s="43" t="s">
        <v>30</v>
      </c>
      <c r="D366" s="43"/>
      <c r="E366" s="43"/>
      <c r="F366" s="40">
        <f t="shared" ref="F366:G368" si="47">F367</f>
        <v>24601300</v>
      </c>
      <c r="G366" s="40">
        <f t="shared" si="47"/>
        <v>25555100</v>
      </c>
    </row>
    <row r="367" spans="1:7" ht="51.75" x14ac:dyDescent="0.25">
      <c r="A367" s="35" t="s">
        <v>308</v>
      </c>
      <c r="B367" s="36" t="s">
        <v>48</v>
      </c>
      <c r="C367" s="36" t="s">
        <v>30</v>
      </c>
      <c r="D367" s="36" t="s">
        <v>144</v>
      </c>
      <c r="E367" s="47"/>
      <c r="F367" s="41">
        <f t="shared" si="47"/>
        <v>24601300</v>
      </c>
      <c r="G367" s="41">
        <f t="shared" si="47"/>
        <v>25555100</v>
      </c>
    </row>
    <row r="368" spans="1:7" ht="40.5" x14ac:dyDescent="0.25">
      <c r="A368" s="46" t="s">
        <v>64</v>
      </c>
      <c r="B368" s="47" t="s">
        <v>48</v>
      </c>
      <c r="C368" s="47" t="s">
        <v>30</v>
      </c>
      <c r="D368" s="47" t="s">
        <v>149</v>
      </c>
      <c r="E368" s="47"/>
      <c r="F368" s="41">
        <f t="shared" si="47"/>
        <v>24601300</v>
      </c>
      <c r="G368" s="41">
        <f t="shared" si="47"/>
        <v>25555100</v>
      </c>
    </row>
    <row r="369" spans="1:7" ht="39" x14ac:dyDescent="0.25">
      <c r="A369" s="35" t="s">
        <v>148</v>
      </c>
      <c r="B369" s="36" t="s">
        <v>48</v>
      </c>
      <c r="C369" s="36" t="s">
        <v>30</v>
      </c>
      <c r="D369" s="36" t="s">
        <v>150</v>
      </c>
      <c r="E369" s="36"/>
      <c r="F369" s="42">
        <f>F370+F373</f>
        <v>24601300</v>
      </c>
      <c r="G369" s="42">
        <f>G370+G373</f>
        <v>25555100</v>
      </c>
    </row>
    <row r="370" spans="1:7" ht="51.75" x14ac:dyDescent="0.25">
      <c r="A370" s="30" t="s">
        <v>253</v>
      </c>
      <c r="B370" s="32" t="s">
        <v>48</v>
      </c>
      <c r="C370" s="32" t="s">
        <v>30</v>
      </c>
      <c r="D370" s="32" t="s">
        <v>151</v>
      </c>
      <c r="E370" s="32"/>
      <c r="F370" s="38">
        <f>F371</f>
        <v>756400</v>
      </c>
      <c r="G370" s="38">
        <f>G371</f>
        <v>756400</v>
      </c>
    </row>
    <row r="371" spans="1:7" x14ac:dyDescent="0.25">
      <c r="A371" s="30" t="s">
        <v>65</v>
      </c>
      <c r="B371" s="32" t="s">
        <v>48</v>
      </c>
      <c r="C371" s="32" t="s">
        <v>30</v>
      </c>
      <c r="D371" s="32" t="s">
        <v>151</v>
      </c>
      <c r="E371" s="32" t="s">
        <v>66</v>
      </c>
      <c r="F371" s="38">
        <f>F372</f>
        <v>756400</v>
      </c>
      <c r="G371" s="38">
        <f>G372</f>
        <v>756400</v>
      </c>
    </row>
    <row r="372" spans="1:7" x14ac:dyDescent="0.25">
      <c r="A372" s="30" t="s">
        <v>14</v>
      </c>
      <c r="B372" s="32" t="s">
        <v>48</v>
      </c>
      <c r="C372" s="32" t="s">
        <v>30</v>
      </c>
      <c r="D372" s="32" t="s">
        <v>151</v>
      </c>
      <c r="E372" s="32" t="s">
        <v>49</v>
      </c>
      <c r="F372" s="38">
        <v>756400</v>
      </c>
      <c r="G372" s="38">
        <v>756400</v>
      </c>
    </row>
    <row r="373" spans="1:7" ht="26.25" x14ac:dyDescent="0.25">
      <c r="A373" s="24" t="s">
        <v>317</v>
      </c>
      <c r="B373" s="32" t="s">
        <v>48</v>
      </c>
      <c r="C373" s="32" t="s">
        <v>30</v>
      </c>
      <c r="D373" s="32" t="s">
        <v>318</v>
      </c>
      <c r="E373" s="32"/>
      <c r="F373" s="38">
        <f>F374</f>
        <v>23844900</v>
      </c>
      <c r="G373" s="38">
        <f>G374</f>
        <v>24798700</v>
      </c>
    </row>
    <row r="374" spans="1:7" x14ac:dyDescent="0.25">
      <c r="A374" s="30" t="s">
        <v>65</v>
      </c>
      <c r="B374" s="32" t="s">
        <v>48</v>
      </c>
      <c r="C374" s="32" t="s">
        <v>30</v>
      </c>
      <c r="D374" s="32" t="s">
        <v>318</v>
      </c>
      <c r="E374" s="32" t="s">
        <v>66</v>
      </c>
      <c r="F374" s="38">
        <f>F375</f>
        <v>23844900</v>
      </c>
      <c r="G374" s="38">
        <f>G375</f>
        <v>24798700</v>
      </c>
    </row>
    <row r="375" spans="1:7" x14ac:dyDescent="0.25">
      <c r="A375" s="30" t="s">
        <v>14</v>
      </c>
      <c r="B375" s="32" t="s">
        <v>67</v>
      </c>
      <c r="C375" s="32" t="s">
        <v>30</v>
      </c>
      <c r="D375" s="32" t="s">
        <v>318</v>
      </c>
      <c r="E375" s="32" t="s">
        <v>49</v>
      </c>
      <c r="F375" s="38">
        <v>23844900</v>
      </c>
      <c r="G375" s="38">
        <v>24798700</v>
      </c>
    </row>
    <row r="376" spans="1:7" ht="1.5" customHeight="1" x14ac:dyDescent="0.25">
      <c r="A376" s="23" t="s">
        <v>25</v>
      </c>
      <c r="B376" s="25"/>
      <c r="C376" s="25"/>
      <c r="D376" s="25"/>
      <c r="E376" s="25"/>
      <c r="F376" s="61" t="e">
        <f>#REF!+#REF!+#REF!+#REF!+#REF!</f>
        <v>#REF!</v>
      </c>
      <c r="G376" s="61" t="e">
        <f>#REF!+#REF!+#REF!+#REF!+#REF!</f>
        <v>#REF!</v>
      </c>
    </row>
    <row r="377" spans="1:7" x14ac:dyDescent="0.25">
      <c r="F377" s="58"/>
      <c r="G377" s="58"/>
    </row>
  </sheetData>
  <mergeCells count="11">
    <mergeCell ref="C1:G1"/>
    <mergeCell ref="A3:G8"/>
    <mergeCell ref="F10:F11"/>
    <mergeCell ref="G10:G11"/>
    <mergeCell ref="F9:G9"/>
    <mergeCell ref="A10:A11"/>
    <mergeCell ref="B10:B11"/>
    <mergeCell ref="C10:C11"/>
    <mergeCell ref="D10:D11"/>
    <mergeCell ref="E10:E11"/>
    <mergeCell ref="C2:G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2020-01-20T09:14:32Z</cp:lastPrinted>
  <dcterms:created xsi:type="dcterms:W3CDTF">2012-06-20T07:15:37Z</dcterms:created>
  <dcterms:modified xsi:type="dcterms:W3CDTF">2021-11-26T07:39:30Z</dcterms:modified>
</cp:coreProperties>
</file>