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165" windowHeight="7650"/>
  </bookViews>
  <sheets>
    <sheet name="лист1" sheetId="1" r:id="rId1"/>
  </sheets>
  <definedNames>
    <definedName name="_xlnm.Print_Area" localSheetId="0">лист1!$A$1:$E$315</definedName>
  </definedNames>
  <calcPr calcId="145621"/>
</workbook>
</file>

<file path=xl/calcChain.xml><?xml version="1.0" encoding="utf-8"?>
<calcChain xmlns="http://schemas.openxmlformats.org/spreadsheetml/2006/main">
  <c r="E67" i="1" l="1"/>
  <c r="D67" i="1"/>
  <c r="E72" i="1"/>
  <c r="D72" i="1"/>
  <c r="E71" i="1"/>
  <c r="D71" i="1"/>
  <c r="E85" i="1" l="1"/>
  <c r="D85" i="1"/>
  <c r="E84" i="1"/>
  <c r="E80" i="1" s="1"/>
  <c r="D84" i="1"/>
  <c r="D80" i="1" s="1"/>
  <c r="E165" i="1" l="1"/>
  <c r="D165" i="1"/>
  <c r="E164" i="1"/>
  <c r="E163" i="1" s="1"/>
  <c r="D164" i="1"/>
  <c r="D163" i="1" s="1"/>
  <c r="E82" i="1"/>
  <c r="E81" i="1" s="1"/>
  <c r="D82" i="1"/>
  <c r="D81" i="1" s="1"/>
  <c r="E100" i="1" l="1"/>
  <c r="D100" i="1"/>
  <c r="D99" i="1" s="1"/>
  <c r="E99" i="1"/>
  <c r="E253" i="1"/>
  <c r="D253" i="1"/>
  <c r="E252" i="1"/>
  <c r="D252" i="1"/>
  <c r="D251" i="1" s="1"/>
  <c r="D250" i="1" s="1"/>
  <c r="E251" i="1"/>
  <c r="E250" i="1"/>
  <c r="E309" i="1" l="1"/>
  <c r="D309" i="1"/>
  <c r="E304" i="1"/>
  <c r="D304" i="1"/>
  <c r="E299" i="1"/>
  <c r="D299" i="1"/>
  <c r="E294" i="1"/>
  <c r="D294" i="1"/>
  <c r="E289" i="1"/>
  <c r="D289" i="1"/>
  <c r="E284" i="1"/>
  <c r="D284" i="1"/>
  <c r="E279" i="1"/>
  <c r="D279" i="1"/>
  <c r="E238" i="1" l="1"/>
  <c r="E237" i="1" s="1"/>
  <c r="E236" i="1" s="1"/>
  <c r="E235" i="1" s="1"/>
  <c r="D238" i="1"/>
  <c r="D237" i="1" s="1"/>
  <c r="D236" i="1" s="1"/>
  <c r="D235" i="1" s="1"/>
  <c r="E150" i="1" l="1"/>
  <c r="D150" i="1"/>
  <c r="D149" i="1" s="1"/>
  <c r="E149" i="1"/>
  <c r="E307" i="1" l="1"/>
  <c r="E302" i="1"/>
  <c r="E297" i="1"/>
  <c r="E292" i="1"/>
  <c r="E291" i="1" s="1"/>
  <c r="E287" i="1"/>
  <c r="E282" i="1"/>
  <c r="E277" i="1"/>
  <c r="D307" i="1"/>
  <c r="D302" i="1"/>
  <c r="D297" i="1"/>
  <c r="D292" i="1"/>
  <c r="D287" i="1"/>
  <c r="D286" i="1" s="1"/>
  <c r="D282" i="1"/>
  <c r="D277" i="1"/>
  <c r="D276" i="1" s="1"/>
  <c r="E248" i="1"/>
  <c r="D248" i="1"/>
  <c r="D247" i="1" s="1"/>
  <c r="D246" i="1" s="1"/>
  <c r="D245" i="1" s="1"/>
  <c r="E247" i="1"/>
  <c r="E246" i="1" s="1"/>
  <c r="E245" i="1" s="1"/>
  <c r="D281" i="1" l="1"/>
  <c r="D306" i="1"/>
  <c r="E281" i="1"/>
  <c r="E286" i="1"/>
  <c r="D296" i="1"/>
  <c r="D301" i="1"/>
  <c r="E301" i="1"/>
  <c r="E306" i="1"/>
  <c r="D291" i="1"/>
  <c r="E276" i="1"/>
  <c r="E296" i="1"/>
  <c r="E233" i="1"/>
  <c r="E232" i="1" s="1"/>
  <c r="E231" i="1" s="1"/>
  <c r="E230" i="1" s="1"/>
  <c r="D233" i="1"/>
  <c r="D232" i="1" s="1"/>
  <c r="D231" i="1" s="1"/>
  <c r="D230" i="1" s="1"/>
  <c r="E314" i="1" l="1"/>
  <c r="E313" i="1" s="1"/>
  <c r="E312" i="1" s="1"/>
  <c r="E311" i="1" s="1"/>
  <c r="D314" i="1"/>
  <c r="D313" i="1" s="1"/>
  <c r="D312" i="1" s="1"/>
  <c r="D311" i="1" s="1"/>
  <c r="E274" i="1" l="1"/>
  <c r="E273" i="1" s="1"/>
  <c r="E272" i="1" s="1"/>
  <c r="E269" i="1"/>
  <c r="E267" i="1"/>
  <c r="E263" i="1"/>
  <c r="E262" i="1" s="1"/>
  <c r="E261" i="1" s="1"/>
  <c r="E258" i="1"/>
  <c r="E257" i="1" s="1"/>
  <c r="E243" i="1"/>
  <c r="E242" i="1" s="1"/>
  <c r="E241" i="1" s="1"/>
  <c r="E240" i="1" s="1"/>
  <c r="E228" i="1"/>
  <c r="E227" i="1" s="1"/>
  <c r="E226" i="1" s="1"/>
  <c r="E225" i="1" s="1"/>
  <c r="E223" i="1"/>
  <c r="E222" i="1" s="1"/>
  <c r="E221" i="1" s="1"/>
  <c r="E220" i="1" s="1"/>
  <c r="E218" i="1"/>
  <c r="E217" i="1" s="1"/>
  <c r="E216" i="1" s="1"/>
  <c r="E215" i="1" s="1"/>
  <c r="E213" i="1"/>
  <c r="E212" i="1" s="1"/>
  <c r="E211" i="1" s="1"/>
  <c r="E208" i="1"/>
  <c r="E207" i="1" s="1"/>
  <c r="E206" i="1" s="1"/>
  <c r="E204" i="1"/>
  <c r="E203" i="1" s="1"/>
  <c r="E202" i="1" s="1"/>
  <c r="E201" i="1" s="1"/>
  <c r="E198" i="1"/>
  <c r="E197" i="1" s="1"/>
  <c r="E196" i="1" s="1"/>
  <c r="E195" i="1" s="1"/>
  <c r="E193" i="1"/>
  <c r="E192" i="1" s="1"/>
  <c r="E191" i="1" s="1"/>
  <c r="E189" i="1"/>
  <c r="E188" i="1" s="1"/>
  <c r="E187" i="1" s="1"/>
  <c r="E184" i="1"/>
  <c r="E183" i="1" s="1"/>
  <c r="E182" i="1" s="1"/>
  <c r="E180" i="1"/>
  <c r="E179" i="1" s="1"/>
  <c r="E175" i="1"/>
  <c r="E174" i="1" s="1"/>
  <c r="E173" i="1" s="1"/>
  <c r="E172" i="1" s="1"/>
  <c r="E170" i="1"/>
  <c r="E169" i="1" s="1"/>
  <c r="E168" i="1" s="1"/>
  <c r="E161" i="1"/>
  <c r="E160" i="1" s="1"/>
  <c r="E159" i="1" s="1"/>
  <c r="E158" i="1" s="1"/>
  <c r="E156" i="1"/>
  <c r="E155" i="1" s="1"/>
  <c r="E147" i="1"/>
  <c r="E146" i="1" s="1"/>
  <c r="E144" i="1"/>
  <c r="E143" i="1" s="1"/>
  <c r="E141" i="1"/>
  <c r="E140" i="1" s="1"/>
  <c r="E137" i="1"/>
  <c r="E135" i="1"/>
  <c r="E131" i="1"/>
  <c r="E130" i="1" s="1"/>
  <c r="E129" i="1" s="1"/>
  <c r="E127" i="1"/>
  <c r="E126" i="1" s="1"/>
  <c r="E125" i="1" s="1"/>
  <c r="E123" i="1"/>
  <c r="E118" i="1"/>
  <c r="E117" i="1" s="1"/>
  <c r="E113" i="1"/>
  <c r="E112" i="1" s="1"/>
  <c r="E111" i="1" s="1"/>
  <c r="E110" i="1" s="1"/>
  <c r="E108" i="1"/>
  <c r="E107" i="1" s="1"/>
  <c r="E106" i="1" s="1"/>
  <c r="E105" i="1" s="1"/>
  <c r="E103" i="1"/>
  <c r="E102" i="1" s="1"/>
  <c r="E98" i="1" s="1"/>
  <c r="E95" i="1"/>
  <c r="E94" i="1" s="1"/>
  <c r="E93" i="1" s="1"/>
  <c r="E92" i="1" s="1"/>
  <c r="E90" i="1"/>
  <c r="E89" i="1" s="1"/>
  <c r="E88" i="1" s="1"/>
  <c r="E87" i="1" s="1"/>
  <c r="E78" i="1"/>
  <c r="E77" i="1" s="1"/>
  <c r="E75" i="1"/>
  <c r="E74" i="1" s="1"/>
  <c r="E69" i="1"/>
  <c r="E68" i="1" s="1"/>
  <c r="E64" i="1"/>
  <c r="E63" i="1" s="1"/>
  <c r="E61" i="1"/>
  <c r="E60" i="1" s="1"/>
  <c r="E58" i="1"/>
  <c r="E57" i="1" s="1"/>
  <c r="E52" i="1"/>
  <c r="E51" i="1" s="1"/>
  <c r="E49" i="1"/>
  <c r="E48" i="1" s="1"/>
  <c r="E44" i="1"/>
  <c r="E43" i="1" s="1"/>
  <c r="E38" i="1"/>
  <c r="E36" i="1"/>
  <c r="E33" i="1"/>
  <c r="E31" i="1"/>
  <c r="E27" i="1"/>
  <c r="E26" i="1" s="1"/>
  <c r="E25" i="1" s="1"/>
  <c r="E23" i="1"/>
  <c r="E22" i="1" s="1"/>
  <c r="E21" i="1" s="1"/>
  <c r="E20" i="1" s="1"/>
  <c r="E18" i="1"/>
  <c r="E17" i="1" s="1"/>
  <c r="E16" i="1" s="1"/>
  <c r="E15" i="1" s="1"/>
  <c r="E13" i="1"/>
  <c r="E12" i="1" s="1"/>
  <c r="E139" i="1" l="1"/>
  <c r="E47" i="1"/>
  <c r="E56" i="1"/>
  <c r="E55" i="1" s="1"/>
  <c r="E122" i="1"/>
  <c r="E121" i="1" s="1"/>
  <c r="E120" i="1" s="1"/>
  <c r="E11" i="1"/>
  <c r="E10" i="1" s="1"/>
  <c r="E116" i="1"/>
  <c r="E115" i="1" s="1"/>
  <c r="E97" i="1"/>
  <c r="E35" i="1"/>
  <c r="E154" i="1"/>
  <c r="E153" i="1" s="1"/>
  <c r="E178" i="1"/>
  <c r="E177" i="1" s="1"/>
  <c r="E210" i="1"/>
  <c r="E256" i="1"/>
  <c r="E255" i="1" s="1"/>
  <c r="E30" i="1"/>
  <c r="E134" i="1"/>
  <c r="E133" i="1" s="1"/>
  <c r="E42" i="1"/>
  <c r="E41" i="1" s="1"/>
  <c r="E167" i="1"/>
  <c r="E271" i="1"/>
  <c r="E186" i="1"/>
  <c r="E66" i="1"/>
  <c r="E266" i="1"/>
  <c r="E265" i="1" s="1"/>
  <c r="E260" i="1" s="1"/>
  <c r="E46" i="1"/>
  <c r="E200" i="1"/>
  <c r="E40" i="1" l="1"/>
  <c r="E29" i="1"/>
  <c r="E9" i="1" s="1"/>
  <c r="E152" i="1"/>
  <c r="E54" i="1"/>
  <c r="E316" i="1" l="1"/>
  <c r="E317" i="1"/>
  <c r="D137" i="1"/>
  <c r="D135" i="1"/>
  <c r="D134" i="1" l="1"/>
  <c r="D38" i="1"/>
  <c r="D36" i="1"/>
  <c r="D263" i="1"/>
  <c r="D262" i="1" s="1"/>
  <c r="D258" i="1"/>
  <c r="D257" i="1" s="1"/>
  <c r="D35" i="1" l="1"/>
  <c r="D256" i="1"/>
  <c r="D255" i="1" s="1"/>
  <c r="D261" i="1"/>
  <c r="D243" i="1" l="1"/>
  <c r="D242" i="1" s="1"/>
  <c r="D241" i="1" s="1"/>
  <c r="D240" i="1" s="1"/>
  <c r="D228" i="1"/>
  <c r="D227" i="1" s="1"/>
  <c r="D226" i="1" s="1"/>
  <c r="D225" i="1" s="1"/>
  <c r="D223" i="1"/>
  <c r="D222" i="1" s="1"/>
  <c r="D221" i="1" s="1"/>
  <c r="D220" i="1" s="1"/>
  <c r="D218" i="1"/>
  <c r="D217" i="1" s="1"/>
  <c r="D216" i="1" s="1"/>
  <c r="D215" i="1" s="1"/>
  <c r="D213" i="1"/>
  <c r="D212" i="1" s="1"/>
  <c r="D211" i="1" s="1"/>
  <c r="D208" i="1"/>
  <c r="D207" i="1" s="1"/>
  <c r="D206" i="1" s="1"/>
  <c r="D204" i="1"/>
  <c r="D203" i="1" s="1"/>
  <c r="D202" i="1" s="1"/>
  <c r="D201" i="1" s="1"/>
  <c r="D198" i="1"/>
  <c r="D197" i="1" s="1"/>
  <c r="D196" i="1" s="1"/>
  <c r="D195" i="1" s="1"/>
  <c r="D193" i="1"/>
  <c r="D192" i="1" s="1"/>
  <c r="D191" i="1" s="1"/>
  <c r="D189" i="1"/>
  <c r="D188" i="1" s="1"/>
  <c r="D187" i="1" s="1"/>
  <c r="D184" i="1"/>
  <c r="D183" i="1" s="1"/>
  <c r="D182" i="1" s="1"/>
  <c r="D180" i="1"/>
  <c r="D179" i="1" s="1"/>
  <c r="D175" i="1"/>
  <c r="D174" i="1" s="1"/>
  <c r="D173" i="1" s="1"/>
  <c r="D172" i="1" s="1"/>
  <c r="D170" i="1"/>
  <c r="D169" i="1" s="1"/>
  <c r="D168" i="1" s="1"/>
  <c r="D161" i="1"/>
  <c r="D160" i="1" s="1"/>
  <c r="D159" i="1" s="1"/>
  <c r="D158" i="1" s="1"/>
  <c r="D156" i="1"/>
  <c r="D155" i="1" s="1"/>
  <c r="D147" i="1"/>
  <c r="D146" i="1" s="1"/>
  <c r="D144" i="1"/>
  <c r="D143" i="1" s="1"/>
  <c r="D141" i="1"/>
  <c r="D140" i="1" s="1"/>
  <c r="D131" i="1"/>
  <c r="D130" i="1" s="1"/>
  <c r="D129" i="1" s="1"/>
  <c r="D123" i="1"/>
  <c r="D122" i="1" s="1"/>
  <c r="D118" i="1"/>
  <c r="D117" i="1" s="1"/>
  <c r="D113" i="1"/>
  <c r="D112" i="1" s="1"/>
  <c r="D111" i="1" s="1"/>
  <c r="D110" i="1" s="1"/>
  <c r="D108" i="1"/>
  <c r="D107" i="1" s="1"/>
  <c r="D106" i="1" s="1"/>
  <c r="D105" i="1" s="1"/>
  <c r="D103" i="1"/>
  <c r="D102" i="1" s="1"/>
  <c r="D98" i="1" s="1"/>
  <c r="D95" i="1"/>
  <c r="D94" i="1" s="1"/>
  <c r="D93" i="1" s="1"/>
  <c r="D92" i="1" s="1"/>
  <c r="D127" i="1"/>
  <c r="D126" i="1" s="1"/>
  <c r="D125" i="1" s="1"/>
  <c r="D90" i="1"/>
  <c r="D89" i="1" s="1"/>
  <c r="D88" i="1" s="1"/>
  <c r="D87" i="1" s="1"/>
  <c r="D75" i="1"/>
  <c r="D74" i="1" s="1"/>
  <c r="D78" i="1"/>
  <c r="D77" i="1" s="1"/>
  <c r="D69" i="1"/>
  <c r="D68" i="1" s="1"/>
  <c r="D64" i="1"/>
  <c r="D63" i="1" s="1"/>
  <c r="D61" i="1"/>
  <c r="D60" i="1" s="1"/>
  <c r="D58" i="1"/>
  <c r="D57" i="1" s="1"/>
  <c r="D52" i="1"/>
  <c r="D51" i="1" s="1"/>
  <c r="D49" i="1"/>
  <c r="D48" i="1" s="1"/>
  <c r="D44" i="1"/>
  <c r="D43" i="1" s="1"/>
  <c r="D33" i="1"/>
  <c r="D31" i="1"/>
  <c r="D47" i="1" l="1"/>
  <c r="D46" i="1" s="1"/>
  <c r="D139" i="1"/>
  <c r="D56" i="1"/>
  <c r="D55" i="1" s="1"/>
  <c r="D210" i="1"/>
  <c r="D97" i="1"/>
  <c r="D167" i="1"/>
  <c r="D200" i="1"/>
  <c r="D186" i="1"/>
  <c r="D154" i="1"/>
  <c r="D153" i="1" s="1"/>
  <c r="D178" i="1"/>
  <c r="D177" i="1" s="1"/>
  <c r="D133" i="1"/>
  <c r="D116" i="1"/>
  <c r="D115" i="1" s="1"/>
  <c r="D121" i="1"/>
  <c r="D120" i="1" s="1"/>
  <c r="D66" i="1"/>
  <c r="D42" i="1"/>
  <c r="D41" i="1" s="1"/>
  <c r="D30" i="1"/>
  <c r="D40" i="1" l="1"/>
  <c r="D152" i="1"/>
  <c r="D54" i="1"/>
  <c r="D29" i="1"/>
  <c r="D27" i="1" l="1"/>
  <c r="D26" i="1" s="1"/>
  <c r="D25" i="1" s="1"/>
  <c r="D23" i="1"/>
  <c r="D22" i="1" s="1"/>
  <c r="D21" i="1" s="1"/>
  <c r="D20" i="1" s="1"/>
  <c r="D18" i="1"/>
  <c r="D17" i="1" s="1"/>
  <c r="D16" i="1" s="1"/>
  <c r="D15" i="1" s="1"/>
  <c r="D13" i="1"/>
  <c r="D12" i="1" s="1"/>
  <c r="D11" i="1" l="1"/>
  <c r="D10" i="1" s="1"/>
  <c r="D9" i="1" s="1"/>
  <c r="D274" i="1"/>
  <c r="D273" i="1" s="1"/>
  <c r="D272" i="1" s="1"/>
  <c r="D317" i="1" l="1"/>
  <c r="D271" i="1"/>
  <c r="D269" i="1"/>
  <c r="D267" i="1"/>
  <c r="D266" i="1" l="1"/>
  <c r="D265" i="1" s="1"/>
  <c r="D260" i="1" l="1"/>
  <c r="D316" i="1" s="1"/>
</calcChain>
</file>

<file path=xl/sharedStrings.xml><?xml version="1.0" encoding="utf-8"?>
<sst xmlns="http://schemas.openxmlformats.org/spreadsheetml/2006/main" count="754" uniqueCount="324">
  <si>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</si>
  <si>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</si>
  <si>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</si>
  <si>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</si>
  <si>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</si>
  <si>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 xml:space="preserve">Наименование </t>
  </si>
  <si>
    <t>100</t>
  </si>
  <si>
    <t>120</t>
  </si>
  <si>
    <t>200</t>
  </si>
  <si>
    <t>240</t>
  </si>
  <si>
    <t>600</t>
  </si>
  <si>
    <t>610</t>
  </si>
  <si>
    <t>300</t>
  </si>
  <si>
    <t>310</t>
  </si>
  <si>
    <t>510</t>
  </si>
  <si>
    <t>630</t>
  </si>
  <si>
    <t xml:space="preserve">Расходы на выплаты персоналу государственных (муниципальных) органов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</si>
  <si>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</si>
  <si>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</si>
  <si>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</si>
  <si>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</si>
  <si>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</si>
  <si>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</si>
  <si>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</si>
  <si>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</si>
  <si>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</si>
  <si>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</si>
  <si>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</si>
  <si>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</si>
  <si>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</si>
  <si>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</si>
  <si>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</si>
  <si>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</si>
  <si>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</si>
  <si>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</si>
  <si>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</si>
  <si>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</si>
  <si>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110</t>
  </si>
  <si>
    <t>Субсидии некоммерческим организациям (за исключением государственных (муниципальных) учреждений)</t>
  </si>
  <si>
    <t>(рублей)</t>
  </si>
  <si>
    <t>Обеспечение деятельности контрольно-ревизионной комиссии муниципального образования</t>
  </si>
  <si>
    <t xml:space="preserve">Целевая статья                                                                        </t>
  </si>
  <si>
    <t>Вид  расходов</t>
  </si>
  <si>
    <t>Расходы на обеспечение деятельности муниципальных учреждений</t>
  </si>
  <si>
    <t>01 0 00 00000</t>
  </si>
  <si>
    <t>01 1 01 00000</t>
  </si>
  <si>
    <t>01 1 00 00000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</si>
  <si>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</si>
  <si>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</si>
  <si>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01 2 00 00000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</si>
  <si>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</si>
  <si>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</si>
  <si>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</si>
  <si>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</si>
  <si>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</si>
  <si>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Основное мероприятие "Оказание мер социальной поддержки отдельных категорий граждан"</t>
  </si>
  <si>
    <t>01 Я 01 00000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</si>
  <si>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</si>
  <si>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</si>
  <si>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</si>
  <si>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</si>
  <si>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02 0 00 00000</t>
  </si>
  <si>
    <t>02 1 00 00000</t>
  </si>
  <si>
    <t>02 1 01 00000</t>
  </si>
  <si>
    <t>02 1 01 00140</t>
  </si>
  <si>
    <t>02 3 00 00000</t>
  </si>
  <si>
    <t>Основное мероприятие "Осуществление мер по обеспечению выравнивания бюджетной обеспеченности поселений"</t>
  </si>
  <si>
    <t>02 3 01 00000</t>
  </si>
  <si>
    <t>02 3 01 80980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</si>
  <si>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</si>
  <si>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</si>
  <si>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</si>
  <si>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</si>
  <si>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03 1 01 00150</t>
  </si>
  <si>
    <t>Расходы на организацию питания в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</si>
  <si>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</t>
  </si>
  <si>
    <t>03 1 01 80170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</si>
  <si>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</si>
  <si>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03 1 01 80260</t>
  </si>
  <si>
    <t>320</t>
  </si>
  <si>
    <t>03 2 00 00000</t>
  </si>
  <si>
    <t>03 2 01 00000</t>
  </si>
  <si>
    <t>03 2 01 00150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</si>
  <si>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</si>
  <si>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03 2 01 80180</t>
  </si>
  <si>
    <t>Выплата вознаграждения за выполнение функций классного руководителя</t>
  </si>
  <si>
    <t>03 2 01 80280</t>
  </si>
  <si>
    <t>03 3 00 00000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</si>
  <si>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</si>
  <si>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</si>
  <si>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</si>
  <si>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</si>
  <si>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Расходы на проведение смотров-конкурсов, фестивалей, семинаров, а также другие аналогичные мероприятия</t>
  </si>
  <si>
    <t>03 Я 01 00000</t>
  </si>
  <si>
    <t>03 Я 01 20050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</si>
  <si>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</si>
  <si>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</si>
  <si>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03 4 01 00000</t>
  </si>
  <si>
    <t>Расходы на поддержку несовершеннолетних граждан в возрасте от 14 до 18 лет</t>
  </si>
  <si>
    <t>03 4 01 20310</t>
  </si>
  <si>
    <t>03 5 00 00000</t>
  </si>
  <si>
    <t>Основное мероприятие "Создание условий для оздоровления детей и подростков в каникулярный период"</t>
  </si>
  <si>
    <t>03 5 01 00000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</si>
  <si>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</si>
  <si>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</si>
  <si>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</si>
  <si>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</si>
  <si>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03 7 00 00000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</si>
  <si>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</si>
  <si>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03 7 01 00000</t>
  </si>
  <si>
    <t>03 7 01 20320</t>
  </si>
  <si>
    <t>Реализация мероприятий по всестороннему развитию и жизнедеятельности  детей муниципального образования</t>
  </si>
  <si>
    <t>03 8 00 00000</t>
  </si>
  <si>
    <t>03 8 01 00000</t>
  </si>
  <si>
    <t>03 8 01 00150</t>
  </si>
  <si>
    <t>03 9 00 00000</t>
  </si>
  <si>
    <t>03 9 01 00000</t>
  </si>
  <si>
    <t>03 9 01 00140</t>
  </si>
  <si>
    <t>03 Я 02 00000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</si>
  <si>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</si>
  <si>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03 Я 02 80250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</si>
  <si>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</si>
  <si>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</si>
  <si>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Осуществление государственных полномочий по организации и осуществлению деятельности по опеке и попечительству</t>
  </si>
  <si>
    <t>03 Я 03 80290</t>
  </si>
  <si>
    <t>Основное мероприятие "Развитие эффективных форм работы с семьями"</t>
  </si>
  <si>
    <t>03 Я 04 00000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</si>
  <si>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</si>
  <si>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</si>
  <si>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03 Я 04 80190</t>
  </si>
  <si>
    <t>03 Я 04 80200</t>
  </si>
  <si>
    <t>Выплата ежемесячных денежных средств на содержание ребенка, находящегося под опекой (попечительством)</t>
  </si>
  <si>
    <t>03 Я 04 80210</t>
  </si>
  <si>
    <t>04 0 00 00000</t>
  </si>
  <si>
    <t>04 1 00 00000</t>
  </si>
  <si>
    <t>04 1 01 00000</t>
  </si>
  <si>
    <t>04 1 01 00150</t>
  </si>
  <si>
    <t>04 2 00 00000</t>
  </si>
  <si>
    <t>Основное мероприятие "Организация культурно-досугового обслуживания населения"</t>
  </si>
  <si>
    <t>04 2 01 00000</t>
  </si>
  <si>
    <t>04 2 01 00150</t>
  </si>
  <si>
    <t>04 3 00 00000</t>
  </si>
  <si>
    <t>Основное  мероприятие "Развитие библиотечного обслуживания"</t>
  </si>
  <si>
    <t>04 3 01 00000</t>
  </si>
  <si>
    <t>04 3 01 00150</t>
  </si>
  <si>
    <t>04 4 00 00000</t>
  </si>
  <si>
    <t>Основное мероприятие "Развитие образовательных программ в сфере культуры и искусства"</t>
  </si>
  <si>
    <t xml:space="preserve">04 4 01 00000 </t>
  </si>
  <si>
    <t>04 4 01 00150</t>
  </si>
  <si>
    <t>04 5 00 00000</t>
  </si>
  <si>
    <t>04 5 01 00000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</si>
  <si>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</si>
  <si>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</si>
  <si>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</si>
  <si>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05 Я 01 00000</t>
  </si>
  <si>
    <t>05 Я 01 00150</t>
  </si>
  <si>
    <t>05 Я 02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</si>
  <si>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</si>
  <si>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</si>
  <si>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</si>
  <si>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05 0 00 00000</t>
  </si>
  <si>
    <t>06 0 00 00000</t>
  </si>
  <si>
    <t>06 Я 01 20050</t>
  </si>
  <si>
    <t>07 0 00 00000</t>
  </si>
  <si>
    <t>Основное мероприятие "Повышение социальной активности и самореализации молодежи муниципального образования"</t>
  </si>
  <si>
    <t>07 Я 01 00000</t>
  </si>
  <si>
    <t>07 Я 01 20050</t>
  </si>
  <si>
    <t>07 1 00 00000</t>
  </si>
  <si>
    <t>Основное мероприятие "Создание условий для участия молодежи в мероприятиях патриотической направленности"</t>
  </si>
  <si>
    <t>07 1 01 00000</t>
  </si>
  <si>
    <t>07 1 01 20050</t>
  </si>
  <si>
    <t>Основное мероприятие "Предоставление мер социальной поддержки по обеспечению жильем отдельным категориям граждан"</t>
  </si>
  <si>
    <t>08 0 00 00000</t>
  </si>
  <si>
    <t>08 Я 01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</si>
  <si>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</si>
  <si>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</si>
  <si>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09 Я 01 00000</t>
  </si>
  <si>
    <t>09 Я 01 20050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</si>
  <si>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</si>
  <si>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</si>
  <si>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10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</si>
  <si>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</si>
  <si>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21310</t>
  </si>
  <si>
    <t>11 0 00 00000</t>
  </si>
  <si>
    <t>Основное мероприятие "Повышение безопасности дорожного движения"</t>
  </si>
  <si>
    <t>11 Я 01 00000</t>
  </si>
  <si>
    <t>Реализация мероприятий по повышению безопасности дорожного движения</t>
  </si>
  <si>
    <t>11 Я 01 20330</t>
  </si>
  <si>
    <t xml:space="preserve">22 0 00 0 0000 </t>
  </si>
  <si>
    <t>22 Я 01 00000</t>
  </si>
  <si>
    <t>22 Я 01 20350</t>
  </si>
  <si>
    <t>Обеспечение деятельности представительного органа муниципального образования</t>
  </si>
  <si>
    <t>75 0 00 00000</t>
  </si>
  <si>
    <t>Обеспечение деятельности аппарата представительного органа</t>
  </si>
  <si>
    <t>75 4 00 00000</t>
  </si>
  <si>
    <t>75 4 00 00140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</si>
  <si>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</si>
  <si>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</si>
  <si>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</si>
  <si>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</si>
  <si>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</si>
  <si>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</si>
  <si>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</si>
  <si>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</si>
  <si>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77 0 00 00000</t>
  </si>
  <si>
    <t>Контрольно-ревизионная комиссия муниципального образования</t>
  </si>
  <si>
    <t>77 1 00 00000</t>
  </si>
  <si>
    <t>77 1 00  00140</t>
  </si>
  <si>
    <t>Основное мероприятие "Создание условий, обеспечивающих обслуживание и развитие МБКСУ "Юность"</t>
  </si>
  <si>
    <t>04 5 01 00140</t>
  </si>
  <si>
    <t xml:space="preserve">Расходы на выплаты персоналу государственных (муниципальных) учреждений 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</si>
  <si>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</si>
  <si>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</si>
  <si>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</si>
  <si>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01 Я 01 70100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</si>
  <si>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</si>
  <si>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</si>
  <si>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замещавших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</si>
  <si>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</si>
  <si>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</si>
  <si>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</si>
  <si>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Закупка товаров, работ и услуг для 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</si>
  <si>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</si>
  <si>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Бюджетные инвестиции</t>
  </si>
  <si>
    <t>400</t>
  </si>
  <si>
    <t>410</t>
  </si>
  <si>
    <t>Иные межбюджетные трансферты за счет средств Монастырщинского городского поселения</t>
  </si>
  <si>
    <t>77 1 00 П0920</t>
  </si>
  <si>
    <t>Закупка товаров, работ и услуг для обеспечения государственных (муниципальных) нужд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</si>
  <si>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</si>
  <si>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</si>
  <si>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</si>
  <si>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</si>
  <si>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Иные межбюджетные трансферты за счет средств Гоголевского сельского поселения</t>
  </si>
  <si>
    <t>77 1 00 П0923</t>
  </si>
  <si>
    <t>Иные межбюджетные трансферты за счет средств Новомихайловского сельского поселения</t>
  </si>
  <si>
    <t>77 1 00 П0926</t>
  </si>
  <si>
    <t>Иные межбюджетные трансферты за счет средств Соболевского сельского поселения</t>
  </si>
  <si>
    <t>77 1 00 П0928</t>
  </si>
  <si>
    <t>Иные межбюджетные трансферты за счет средств Татарского сельского поселения</t>
  </si>
  <si>
    <t>77 1 00 П0929</t>
  </si>
  <si>
    <t>Приложение 13</t>
  </si>
  <si>
    <t>01 2 01 00150</t>
  </si>
  <si>
    <t>Непрограммные расходы органов местного самоуправления</t>
  </si>
  <si>
    <t>Прочие расходы за счет межбюджетных трансфертов других уровней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</si>
  <si>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</si>
  <si>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Закупка товаров, работ и услуг для государственных (муниципальных) нужд</t>
  </si>
  <si>
    <t>98 0 00 00000</t>
  </si>
  <si>
    <t>98 1 00 00000</t>
  </si>
  <si>
    <t>98 1 00 51200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</si>
  <si>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</si>
  <si>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</si>
  <si>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19 0 00 00000</t>
  </si>
  <si>
    <t>19 Я 01 00000</t>
  </si>
  <si>
    <t>19 Я 01 20200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</si>
  <si>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</si>
  <si>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</si>
  <si>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</si>
  <si>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</si>
  <si>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МП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</si>
  <si>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</si>
  <si>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</si>
  <si>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области"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</si>
  <si>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области"</t>
  </si>
  <si>
    <t>Муниципальная программа "Развитие образования в муниципальном образовании "Монастырщинский район" Смоленской области"</t>
  </si>
  <si>
    <t>Подпрограмма    "Организация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"Монастырщинский район" Смоленской области"</t>
  </si>
  <si>
    <t>Подпрограмма "Развитие дополнительного образования детей в муниципальном образовании "Монастырщинский район" Смоленской области"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</si>
  <si>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</si>
  <si>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</si>
  <si>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"Дети Вихровья"</t>
  </si>
  <si>
    <t xml:space="preserve">Муниципальная программа  "Развитие культуры и туризма на территории муниципального образования "Монастырщинский район" Смоленской области" </t>
  </si>
  <si>
    <t>Подпрограмма    "Организация библиотечного обслуживания населения"</t>
  </si>
  <si>
    <t>Муниципальная  программа  "Развитие физической культуры и спорта в  муниципальном образовании "Монастырщинский район" Смоленской области"</t>
  </si>
  <si>
    <t xml:space="preserve">Муниципальная  программа "Комплексные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</t>
  </si>
  <si>
    <t>Муниципальная  программа "Развитие молодежной политики в муниципальном образовании "Монастырщинский район" Смоленской области"</t>
  </si>
  <si>
    <t xml:space="preserve">Подпрограмма "Патриотическое воспитание  молодежи" </t>
  </si>
  <si>
    <t xml:space="preserve">Муниципальная программа "Обеспечение жильем молодых семей муниципального образования "Монастырщинский район" Смоленской области" </t>
  </si>
  <si>
    <t>Муниципальная  программа "Создание благоприятного предпринимательского климата на территории муниципального образования "Монастырщинский район" Смоленской области"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</si>
  <si>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области"</t>
  </si>
  <si>
    <t>Муниципальная  программа "Обеспечение безопасности дорожного движения на территории муниципального образования "Монастырщинский район" Смоленской области"</t>
  </si>
  <si>
    <t>Муниципальная программа "Комплексное развитие транспортной инфраструктуры муниципального образования "Монастырщинский район" Смоленской области"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</si>
  <si>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области"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</si>
  <si>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</si>
  <si>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ИКТ"</t>
  </si>
  <si>
    <t>Муниципальная программа "Доступная среда"</t>
  </si>
  <si>
    <t>Основное мероприятие "Организация и проведение мероприятий, направленных на социокультурную реабилитацию инвалидов"</t>
  </si>
  <si>
    <t>Расходы на повышение уровня социальной адаптации и интеграции инвалидов в общество</t>
  </si>
  <si>
    <t>21 0 00 00000</t>
  </si>
  <si>
    <t>21 Я 01 00000</t>
  </si>
  <si>
    <t>21 Я 01 20650</t>
  </si>
  <si>
    <t xml:space="preserve">Распределение бюджетных ассигнований по целевым статьям                                                                                                                                                                        (муниципальным программам и непрограмным направлениям деятельности),                                                                                                                                                        группам (группам и подгруппам) видов расходов классификации расходов бюджетов                                                                                                                                                       на плановый период 2021 и 2022 годов </t>
  </si>
  <si>
    <t>СУММА 2021</t>
  </si>
  <si>
    <t xml:space="preserve">СУММА 2022 </t>
  </si>
  <si>
    <t>03 5 01 80030</t>
  </si>
  <si>
    <t>Выравнивание бюджетной обеспеченности поселений из бюджета муниципального района</t>
  </si>
  <si>
    <t>02 3 01 00990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</si>
  <si>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</si>
  <si>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08 Я 01 L4970</t>
  </si>
  <si>
    <t>Муниципальная программа "Противодействие экстремизму и профилактика терроризма на территории муниципального образования "Монастырщинский район" Смоленской области"</t>
  </si>
  <si>
    <t>Основное мероприятие "Повышение уровня антитеррористической защищенности объектов культуры, образования, мест массового пребывания населения"</t>
  </si>
  <si>
    <t>Расходы на повышение уровня антитеррористической защищенности объектов культуры, образования, мест массового пребывания населения</t>
  </si>
  <si>
    <t>28 0 00 00000</t>
  </si>
  <si>
    <t>28 Я 01 00000</t>
  </si>
  <si>
    <t>28 Я 01 20660</t>
  </si>
  <si>
    <t>Организация отдыха и оздоровления детей, проживающих на территории муниципального образования</t>
  </si>
  <si>
    <t>03 5 01 20280</t>
  </si>
  <si>
    <t>Региональный проект "Современная школа"</t>
  </si>
  <si>
    <t>03 2 Е1 00000</t>
  </si>
  <si>
    <t>03 2 Е1 80180</t>
  </si>
  <si>
    <t>Региональный проект "Культурная среда"</t>
  </si>
  <si>
    <t>Государственная поддержка отрасли культуры (реконструкция и (или) капитальный ремонт культурно-досуговых учреждений в сельской местности)</t>
  </si>
  <si>
    <t>04 2 A1 00000</t>
  </si>
  <si>
    <t>04 2 A1 55195</t>
  </si>
  <si>
    <t>Расходы на обеспечение функций органов местного самоуправления</t>
  </si>
  <si>
    <t>Обеспечение отдыха и оздоровления детей, проживающих на территории Смоленской области, находящихся в каникулярное время (летнее)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</si>
  <si>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Основное мероприятие "Развитие системы социальной поддержки педагогических работников"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</si>
  <si>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</si>
  <si>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01 4 01 20370</t>
  </si>
  <si>
    <t>Расходы на оплату выполненных работ, связанных с осуществлением регулярных перевозок пассажиров автомобильным транспортом по регулируемым тарифам по муниципальным маршрутам муниципального образования "Монастырщинский район" Смоленской области</t>
  </si>
  <si>
    <t>Обеспечение условий для функционирования центров цифрового и гуманитарного профилей</t>
  </si>
  <si>
    <t>03 2 E1 81710</t>
  </si>
  <si>
    <t>Ежемесячное денежное вознаграждения за классное руководство педагогическим работникам государственных и муниципальных общеобразовательных организаций</t>
  </si>
  <si>
    <t>03 2 01 53030</t>
  </si>
  <si>
    <t>к решению Монастырщинского районного Совета                                                                                                                                                                                                                    депутатов от 18.12.2020 № 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</si>
</sst>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65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83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/>
    <xf numFmtId="49" fontId="12" fillId="3" borderId="1" xfId="2" applyNumberFormat="1" applyFont="1" applyFill="1" applyBorder="1" applyAlignment="1">
      <alignment vertical="top" wrapText="1"/>
    </xf>
    <xf numFmtId="49" fontId="12" fillId="3" borderId="1" xfId="4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 wrapText="1"/>
    </xf>
    <xf numFmtId="4" fontId="6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justify" vertical="top" wrapText="1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49" fontId="11" fillId="3" borderId="1" xfId="1" applyNumberFormat="1" applyFont="1" applyFill="1" applyBorder="1" applyAlignment="1">
      <alignment vertical="top" wrapText="1"/>
    </xf>
    <xf numFmtId="0" fontId="13" fillId="2" borderId="1" xfId="0" applyFont="1" applyFill="1" applyBorder="1"/>
    <xf numFmtId="0" fontId="6" fillId="2" borderId="1" xfId="0" applyFont="1" applyFill="1" applyBorder="1" applyAlignment="1">
      <alignment horizontal="center"/>
    </xf>
    <xf numFmtId="4" fontId="14" fillId="2" borderId="1" xfId="0" applyNumberFormat="1" applyFont="1" applyFill="1" applyBorder="1" applyAlignment="1"/>
    <xf numFmtId="4" fontId="7" fillId="2" borderId="1" xfId="0" applyNumberFormat="1" applyFont="1" applyFill="1" applyBorder="1" applyAlignment="1"/>
    <xf numFmtId="0" fontId="15" fillId="2" borderId="1" xfId="0" applyFont="1" applyFill="1" applyBorder="1" applyAlignment="1"/>
    <xf numFmtId="4" fontId="3" fillId="2" borderId="1" xfId="0" applyNumberFormat="1" applyFont="1" applyFill="1" applyBorder="1"/>
    <xf numFmtId="49" fontId="11" fillId="3" borderId="1" xfId="4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/>
    <xf numFmtId="4" fontId="3" fillId="0" borderId="1" xfId="0" applyNumberFormat="1" applyFont="1" applyFill="1" applyBorder="1" applyAlignment="1"/>
    <xf numFmtId="0" fontId="1" fillId="0" borderId="1" xfId="0" applyFont="1" applyFill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/>
    <xf numFmtId="49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/>
    <xf numFmtId="49" fontId="11" fillId="4" borderId="1" xfId="5" applyNumberFormat="1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justify" wrapText="1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/>
    <xf numFmtId="4" fontId="7" fillId="0" borderId="1" xfId="0" applyNumberFormat="1" applyFont="1" applyBorder="1" applyAlignment="1">
      <alignment horizontal="right"/>
    </xf>
    <xf numFmtId="0" fontId="3" fillId="2" borderId="1" xfId="0" applyNumberFormat="1" applyFont="1" applyFill="1" applyBorder="1" applyAlignment="1">
      <alignment horizontal="justify" wrapText="1"/>
    </xf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/>
    <xf numFmtId="11" fontId="7" fillId="2" borderId="1" xfId="0" applyNumberFormat="1" applyFont="1" applyFill="1" applyBorder="1" applyAlignment="1">
      <alignment horizontal="center"/>
    </xf>
    <xf numFmtId="11" fontId="3" fillId="2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6" fillId="0" borderId="0" xfId="0" applyFont="1"/>
    <xf numFmtId="4" fontId="17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0" borderId="0" xfId="0" applyFont="1" applyAlignment="1">
      <alignment horizontal="right"/>
    </xf>
    <xf numFmtId="0" fontId="0" fillId="0" borderId="0" xfId="0" applyAlignment="1"/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8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/>
    <xf numFmtId="0" fontId="9" fillId="0" borderId="4" xfId="0" applyFont="1" applyBorder="1" applyAlignment="1">
      <alignment horizontal="right"/>
    </xf>
    <xf numFmtId="0" fontId="0" fillId="0" borderId="4" xfId="0" applyBorder="1" applyAlignment="1"/>
  </cellXfs>
  <cellStyles count="6">
    <cellStyle name="Обычный" xfId="0" builtinId="0"/>
    <cellStyle name="Обычный 2" xfId="1"/>
    <cellStyle name="Обычный 3" xfId="2"/>
    <cellStyle name="Обычный 30" xfId="3"/>
    <cellStyle name="Обычный 4" xfId="4"/>
    <cellStyle name="Обычный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7"/>
  <sheetViews>
    <sheetView tabSelected="1" view="pageLayout" zoomScale="120" zoomScaleSheetLayoutView="140" zoomScalePageLayoutView="120" workbookViewId="0">
      <selection activeCell="B2" sqref="B2:E2"/>
    </sheetView>
  </sheetViews>
  <sheetFormatPr defaultRowHeight="15" x14ac:dyDescent="0.25"/>
  <cols>
    <col min="1" max="1" width="53.28515625" customWidth="1"/>
    <col min="2" max="2" width="13.42578125" customWidth="1"/>
    <col min="3" max="3" width="7.5703125" customWidth="1"/>
    <col min="4" max="4" width="14.5703125" customWidth="1"/>
    <col min="5" max="5" width="14.7109375" bestFit="1" customWidth="1"/>
  </cols>
  <sheetData>
    <row r="1" spans="1:5" x14ac:dyDescent="0.25">
      <c r="B1" s="67" t="s">
        <v>241</v>
      </c>
      <c r="C1" s="67"/>
      <c r="D1" s="67"/>
      <c r="E1" s="68"/>
    </row>
    <row r="2" spans="1:5" ht="55.5" customHeight="1" x14ac:dyDescent="0.25">
      <c r="B2" s="69" t="s">
        <v>323</v>
      </c>
      <c r="C2" s="70"/>
      <c r="D2" s="70"/>
      <c r="E2" s="68"/>
    </row>
    <row r="3" spans="1:5" ht="15" customHeight="1" x14ac:dyDescent="0.25">
      <c r="A3" s="71" t="s">
        <v>290</v>
      </c>
      <c r="B3" s="71"/>
      <c r="C3" s="71"/>
      <c r="D3" s="71"/>
      <c r="E3" s="72"/>
    </row>
    <row r="4" spans="1:5" ht="78.75" customHeight="1" x14ac:dyDescent="0.25">
      <c r="A4" s="71"/>
      <c r="B4" s="71"/>
      <c r="C4" s="71"/>
      <c r="D4" s="71"/>
      <c r="E4" s="72"/>
    </row>
    <row r="5" spans="1:5" ht="15" customHeight="1" x14ac:dyDescent="0.3">
      <c r="A5" s="1"/>
      <c r="B5" s="1"/>
      <c r="D5" s="81" t="s">
        <v>39</v>
      </c>
      <c r="E5" s="82"/>
    </row>
    <row r="6" spans="1:5" ht="15" customHeight="1" x14ac:dyDescent="0.25">
      <c r="A6" s="77" t="s">
        <v>5</v>
      </c>
      <c r="B6" s="79" t="s">
        <v>41</v>
      </c>
      <c r="C6" s="79" t="s">
        <v>42</v>
      </c>
      <c r="D6" s="73" t="s">
        <v>291</v>
      </c>
      <c r="E6" s="75" t="s">
        <v>292</v>
      </c>
    </row>
    <row r="7" spans="1:5" ht="111" customHeight="1" x14ac:dyDescent="0.25">
      <c r="A7" s="78"/>
      <c r="B7" s="78"/>
      <c r="C7" s="80"/>
      <c r="D7" s="74"/>
      <c r="E7" s="76"/>
    </row>
    <row r="8" spans="1:5" ht="15" customHeight="1" x14ac:dyDescent="0.25">
      <c r="A8" s="2">
        <v>1</v>
      </c>
      <c r="B8" s="3">
        <v>2</v>
      </c>
      <c r="C8" s="3">
        <v>3</v>
      </c>
      <c r="D8" s="3">
        <v>4</v>
      </c>
      <c r="E8" s="3">
        <v>5</v>
      </c>
    </row>
    <row r="9" spans="1:5" ht="39" x14ac:dyDescent="0.25">
      <c r="A9" s="8" t="s">
        <v>262</v>
      </c>
      <c r="B9" s="9" t="s">
        <v>44</v>
      </c>
      <c r="C9" s="9"/>
      <c r="D9" s="12">
        <f>D10+D15+D20+D25+D29</f>
        <v>24663400</v>
      </c>
      <c r="E9" s="12">
        <f>E10+E15+E20+E25+E29</f>
        <v>25298900</v>
      </c>
    </row>
    <row r="10" spans="1:5" ht="40.5" x14ac:dyDescent="0.25">
      <c r="A10" s="17" t="s">
        <v>22</v>
      </c>
      <c r="B10" s="6" t="s">
        <v>46</v>
      </c>
      <c r="C10" s="6"/>
      <c r="D10" s="11">
        <f t="shared" ref="D10:E13" si="0">D11</f>
        <v>15240600</v>
      </c>
      <c r="E10" s="11">
        <f t="shared" si="0"/>
        <v>15850100</v>
      </c>
    </row>
    <row r="11" spans="1:5" ht="26.25" x14ac:dyDescent="0.25">
      <c r="A11" s="8" t="s">
        <v>47</v>
      </c>
      <c r="B11" s="9" t="s">
        <v>45</v>
      </c>
      <c r="C11" s="9"/>
      <c r="D11" s="12">
        <f t="shared" si="0"/>
        <v>15240600</v>
      </c>
      <c r="E11" s="12">
        <f t="shared" si="0"/>
        <v>15850100</v>
      </c>
    </row>
    <row r="12" spans="1:5" ht="26.25" x14ac:dyDescent="0.25">
      <c r="A12" s="4" t="s">
        <v>313</v>
      </c>
      <c r="B12" s="5" t="s">
        <v>48</v>
      </c>
      <c r="C12" s="9"/>
      <c r="D12" s="10">
        <f>D13</f>
        <v>15240600</v>
      </c>
      <c r="E12" s="10">
        <f t="shared" si="0"/>
        <v>15850100</v>
      </c>
    </row>
    <row r="13" spans="1:5" ht="51.75" x14ac:dyDescent="0.25">
      <c r="A13" s="4" t="s">
        <v>18</v>
      </c>
      <c r="B13" s="5" t="s">
        <v>48</v>
      </c>
      <c r="C13" s="5" t="s">
        <v>6</v>
      </c>
      <c r="D13" s="10">
        <f t="shared" si="0"/>
        <v>15240600</v>
      </c>
      <c r="E13" s="10">
        <f t="shared" si="0"/>
        <v>15850100</v>
      </c>
    </row>
    <row r="14" spans="1:5" ht="26.25" x14ac:dyDescent="0.25">
      <c r="A14" s="4" t="s">
        <v>16</v>
      </c>
      <c r="B14" s="5" t="s">
        <v>48</v>
      </c>
      <c r="C14" s="5" t="s">
        <v>7</v>
      </c>
      <c r="D14" s="35">
        <v>15240600</v>
      </c>
      <c r="E14" s="35">
        <v>15850100</v>
      </c>
    </row>
    <row r="15" spans="1:5" ht="40.5" x14ac:dyDescent="0.25">
      <c r="A15" s="17" t="s">
        <v>219</v>
      </c>
      <c r="B15" s="6" t="s">
        <v>49</v>
      </c>
      <c r="C15" s="6"/>
      <c r="D15" s="11">
        <f t="shared" ref="D15:E17" si="1">D16</f>
        <v>4639800</v>
      </c>
      <c r="E15" s="11">
        <f t="shared" si="1"/>
        <v>4639800</v>
      </c>
    </row>
    <row r="16" spans="1:5" ht="39" x14ac:dyDescent="0.25">
      <c r="A16" s="8" t="s">
        <v>50</v>
      </c>
      <c r="B16" s="9" t="s">
        <v>51</v>
      </c>
      <c r="C16" s="9"/>
      <c r="D16" s="12">
        <f t="shared" si="1"/>
        <v>4639800</v>
      </c>
      <c r="E16" s="12">
        <f t="shared" si="1"/>
        <v>4639800</v>
      </c>
    </row>
    <row r="17" spans="1:5" ht="26.25" x14ac:dyDescent="0.25">
      <c r="A17" s="4" t="s">
        <v>43</v>
      </c>
      <c r="B17" s="5" t="s">
        <v>242</v>
      </c>
      <c r="C17" s="5"/>
      <c r="D17" s="10">
        <f t="shared" si="1"/>
        <v>4639800</v>
      </c>
      <c r="E17" s="10">
        <f t="shared" si="1"/>
        <v>4639800</v>
      </c>
    </row>
    <row r="18" spans="1:5" ht="26.25" x14ac:dyDescent="0.25">
      <c r="A18" s="4" t="s">
        <v>21</v>
      </c>
      <c r="B18" s="5" t="s">
        <v>242</v>
      </c>
      <c r="C18" s="5" t="s">
        <v>10</v>
      </c>
      <c r="D18" s="10">
        <f>D19</f>
        <v>4639800</v>
      </c>
      <c r="E18" s="10">
        <f>E19</f>
        <v>4639800</v>
      </c>
    </row>
    <row r="19" spans="1:5" x14ac:dyDescent="0.25">
      <c r="A19" s="4" t="s">
        <v>0</v>
      </c>
      <c r="B19" s="5" t="s">
        <v>242</v>
      </c>
      <c r="C19" s="5" t="s">
        <v>11</v>
      </c>
      <c r="D19" s="35">
        <v>4639800</v>
      </c>
      <c r="E19" s="35">
        <v>4639800</v>
      </c>
    </row>
    <row r="20" spans="1:5" ht="27" x14ac:dyDescent="0.25">
      <c r="A20" s="17" t="s">
        <v>23</v>
      </c>
      <c r="B20" s="6" t="s">
        <v>52</v>
      </c>
      <c r="C20" s="6"/>
      <c r="D20" s="11">
        <f t="shared" ref="D20:E22" si="2">D21</f>
        <v>1000000</v>
      </c>
      <c r="E20" s="11">
        <f t="shared" si="2"/>
        <v>1000000</v>
      </c>
    </row>
    <row r="21" spans="1:5" ht="39" x14ac:dyDescent="0.25">
      <c r="A21" s="8" t="s">
        <v>53</v>
      </c>
      <c r="B21" s="9" t="s">
        <v>54</v>
      </c>
      <c r="C21" s="9"/>
      <c r="D21" s="12">
        <f t="shared" si="2"/>
        <v>1000000</v>
      </c>
      <c r="E21" s="12">
        <f t="shared" si="2"/>
        <v>1000000</v>
      </c>
    </row>
    <row r="22" spans="1:5" ht="64.5" x14ac:dyDescent="0.25">
      <c r="A22" s="39" t="s">
        <v>318</v>
      </c>
      <c r="B22" s="44" t="s">
        <v>317</v>
      </c>
      <c r="C22" s="44"/>
      <c r="D22" s="10">
        <f t="shared" si="2"/>
        <v>1000000</v>
      </c>
      <c r="E22" s="10">
        <f t="shared" si="2"/>
        <v>1000000</v>
      </c>
    </row>
    <row r="23" spans="1:5" ht="26.25" x14ac:dyDescent="0.25">
      <c r="A23" s="39" t="s">
        <v>228</v>
      </c>
      <c r="B23" s="44" t="s">
        <v>317</v>
      </c>
      <c r="C23" s="44" t="s">
        <v>8</v>
      </c>
      <c r="D23" s="10">
        <f>D24</f>
        <v>1000000</v>
      </c>
      <c r="E23" s="10">
        <f>E24</f>
        <v>1000000</v>
      </c>
    </row>
    <row r="24" spans="1:5" ht="26.25" x14ac:dyDescent="0.25">
      <c r="A24" s="39" t="s">
        <v>20</v>
      </c>
      <c r="B24" s="44" t="s">
        <v>317</v>
      </c>
      <c r="C24" s="44" t="s">
        <v>9</v>
      </c>
      <c r="D24" s="35">
        <v>1000000</v>
      </c>
      <c r="E24" s="35">
        <v>1000000</v>
      </c>
    </row>
    <row r="25" spans="1:5" ht="26.25" x14ac:dyDescent="0.25">
      <c r="A25" s="8" t="s">
        <v>55</v>
      </c>
      <c r="B25" s="9" t="s">
        <v>56</v>
      </c>
      <c r="C25" s="9"/>
      <c r="D25" s="12">
        <f t="shared" ref="D25:E26" si="3">D26</f>
        <v>3100000</v>
      </c>
      <c r="E25" s="12">
        <f t="shared" si="3"/>
        <v>3100000</v>
      </c>
    </row>
    <row r="26" spans="1:5" ht="39" x14ac:dyDescent="0.25">
      <c r="A26" s="4" t="s">
        <v>217</v>
      </c>
      <c r="B26" s="5" t="s">
        <v>214</v>
      </c>
      <c r="C26" s="5"/>
      <c r="D26" s="10">
        <f t="shared" si="3"/>
        <v>3100000</v>
      </c>
      <c r="E26" s="10">
        <f t="shared" si="3"/>
        <v>3100000</v>
      </c>
    </row>
    <row r="27" spans="1:5" x14ac:dyDescent="0.25">
      <c r="A27" s="4" t="s">
        <v>1</v>
      </c>
      <c r="B27" s="5" t="s">
        <v>214</v>
      </c>
      <c r="C27" s="5" t="s">
        <v>12</v>
      </c>
      <c r="D27" s="10">
        <f>D28</f>
        <v>3100000</v>
      </c>
      <c r="E27" s="10">
        <f>E28</f>
        <v>3100000</v>
      </c>
    </row>
    <row r="28" spans="1:5" x14ac:dyDescent="0.25">
      <c r="A28" s="4" t="s">
        <v>2</v>
      </c>
      <c r="B28" s="5" t="s">
        <v>214</v>
      </c>
      <c r="C28" s="5" t="s">
        <v>13</v>
      </c>
      <c r="D28" s="35">
        <v>3100000</v>
      </c>
      <c r="E28" s="35">
        <v>3100000</v>
      </c>
    </row>
    <row r="29" spans="1:5" ht="26.25" x14ac:dyDescent="0.25">
      <c r="A29" s="8" t="s">
        <v>57</v>
      </c>
      <c r="B29" s="9" t="s">
        <v>58</v>
      </c>
      <c r="C29" s="9"/>
      <c r="D29" s="12">
        <f>D30+D35</f>
        <v>683000</v>
      </c>
      <c r="E29" s="12">
        <f>E30+E35</f>
        <v>709000</v>
      </c>
    </row>
    <row r="30" spans="1:5" ht="51.75" x14ac:dyDescent="0.25">
      <c r="A30" s="23" t="s">
        <v>212</v>
      </c>
      <c r="B30" s="20" t="s">
        <v>59</v>
      </c>
      <c r="C30" s="20"/>
      <c r="D30" s="21">
        <f>D31+D33</f>
        <v>341700</v>
      </c>
      <c r="E30" s="21">
        <f>E31+E33</f>
        <v>354700</v>
      </c>
    </row>
    <row r="31" spans="1:5" ht="51.75" x14ac:dyDescent="0.25">
      <c r="A31" s="4" t="s">
        <v>18</v>
      </c>
      <c r="B31" s="5" t="s">
        <v>59</v>
      </c>
      <c r="C31" s="5" t="s">
        <v>6</v>
      </c>
      <c r="D31" s="10">
        <f>D32</f>
        <v>330400</v>
      </c>
      <c r="E31" s="10">
        <f>E32</f>
        <v>343600</v>
      </c>
    </row>
    <row r="32" spans="1:5" ht="26.25" x14ac:dyDescent="0.25">
      <c r="A32" s="4" t="s">
        <v>19</v>
      </c>
      <c r="B32" s="5" t="s">
        <v>59</v>
      </c>
      <c r="C32" s="5" t="s">
        <v>7</v>
      </c>
      <c r="D32" s="35">
        <v>330400</v>
      </c>
      <c r="E32" s="35">
        <v>343600</v>
      </c>
    </row>
    <row r="33" spans="1:5" ht="26.25" x14ac:dyDescent="0.25">
      <c r="A33" s="4" t="s">
        <v>221</v>
      </c>
      <c r="B33" s="5" t="s">
        <v>59</v>
      </c>
      <c r="C33" s="5" t="s">
        <v>8</v>
      </c>
      <c r="D33" s="10">
        <f>D34</f>
        <v>11300</v>
      </c>
      <c r="E33" s="10">
        <f>E34</f>
        <v>11100</v>
      </c>
    </row>
    <row r="34" spans="1:5" ht="26.25" x14ac:dyDescent="0.25">
      <c r="A34" s="4" t="s">
        <v>20</v>
      </c>
      <c r="B34" s="5" t="s">
        <v>59</v>
      </c>
      <c r="C34" s="5" t="s">
        <v>9</v>
      </c>
      <c r="D34" s="35">
        <v>11300</v>
      </c>
      <c r="E34" s="35">
        <v>11100</v>
      </c>
    </row>
    <row r="35" spans="1:5" ht="39" x14ac:dyDescent="0.25">
      <c r="A35" s="23" t="s">
        <v>213</v>
      </c>
      <c r="B35" s="20" t="s">
        <v>60</v>
      </c>
      <c r="C35" s="28"/>
      <c r="D35" s="21">
        <f>SUM(D36,D38)</f>
        <v>341300</v>
      </c>
      <c r="E35" s="21">
        <f>SUM(E36,E38)</f>
        <v>354300</v>
      </c>
    </row>
    <row r="36" spans="1:5" ht="51.75" x14ac:dyDescent="0.25">
      <c r="A36" s="4" t="s">
        <v>18</v>
      </c>
      <c r="B36" s="5" t="s">
        <v>60</v>
      </c>
      <c r="C36" s="5" t="s">
        <v>6</v>
      </c>
      <c r="D36" s="10">
        <f>D37</f>
        <v>330400</v>
      </c>
      <c r="E36" s="10">
        <f>E37</f>
        <v>343600</v>
      </c>
    </row>
    <row r="37" spans="1:5" ht="26.25" x14ac:dyDescent="0.25">
      <c r="A37" s="4" t="s">
        <v>16</v>
      </c>
      <c r="B37" s="5" t="s">
        <v>60</v>
      </c>
      <c r="C37" s="5" t="s">
        <v>7</v>
      </c>
      <c r="D37" s="35">
        <v>330400</v>
      </c>
      <c r="E37" s="35">
        <v>343600</v>
      </c>
    </row>
    <row r="38" spans="1:5" ht="26.25" x14ac:dyDescent="0.25">
      <c r="A38" s="4" t="s">
        <v>221</v>
      </c>
      <c r="B38" s="5" t="s">
        <v>60</v>
      </c>
      <c r="C38" s="5" t="s">
        <v>8</v>
      </c>
      <c r="D38" s="10">
        <f>D39</f>
        <v>10900</v>
      </c>
      <c r="E38" s="10">
        <f>E39</f>
        <v>10700</v>
      </c>
    </row>
    <row r="39" spans="1:5" ht="26.25" x14ac:dyDescent="0.25">
      <c r="A39" s="4" t="s">
        <v>20</v>
      </c>
      <c r="B39" s="5" t="s">
        <v>60</v>
      </c>
      <c r="C39" s="5" t="s">
        <v>9</v>
      </c>
      <c r="D39" s="35">
        <v>10900</v>
      </c>
      <c r="E39" s="35">
        <v>10700</v>
      </c>
    </row>
    <row r="40" spans="1:5" ht="51.75" x14ac:dyDescent="0.25">
      <c r="A40" s="8" t="s">
        <v>263</v>
      </c>
      <c r="B40" s="9" t="s">
        <v>61</v>
      </c>
      <c r="C40" s="9"/>
      <c r="D40" s="12">
        <f>D41+D46</f>
        <v>28932200</v>
      </c>
      <c r="E40" s="12">
        <f>E41+E46</f>
        <v>30089300</v>
      </c>
    </row>
    <row r="41" spans="1:5" ht="40.5" x14ac:dyDescent="0.25">
      <c r="A41" s="17" t="s">
        <v>24</v>
      </c>
      <c r="B41" s="6" t="s">
        <v>62</v>
      </c>
      <c r="C41" s="6"/>
      <c r="D41" s="11">
        <f t="shared" ref="D41:E44" si="4">D42</f>
        <v>5249400</v>
      </c>
      <c r="E41" s="11">
        <f t="shared" si="4"/>
        <v>5459200</v>
      </c>
    </row>
    <row r="42" spans="1:5" ht="26.25" x14ac:dyDescent="0.25">
      <c r="A42" s="8" t="s">
        <v>47</v>
      </c>
      <c r="B42" s="9" t="s">
        <v>63</v>
      </c>
      <c r="C42" s="9"/>
      <c r="D42" s="12">
        <f t="shared" si="4"/>
        <v>5249400</v>
      </c>
      <c r="E42" s="12">
        <f t="shared" si="4"/>
        <v>5459200</v>
      </c>
    </row>
    <row r="43" spans="1:5" ht="26.25" x14ac:dyDescent="0.25">
      <c r="A43" s="4" t="s">
        <v>313</v>
      </c>
      <c r="B43" s="5" t="s">
        <v>64</v>
      </c>
      <c r="C43" s="6"/>
      <c r="D43" s="10">
        <f t="shared" si="4"/>
        <v>5249400</v>
      </c>
      <c r="E43" s="10">
        <f t="shared" si="4"/>
        <v>5459200</v>
      </c>
    </row>
    <row r="44" spans="1:5" ht="51.75" x14ac:dyDescent="0.25">
      <c r="A44" s="4" t="s">
        <v>30</v>
      </c>
      <c r="B44" s="5" t="s">
        <v>64</v>
      </c>
      <c r="C44" s="5" t="s">
        <v>6</v>
      </c>
      <c r="D44" s="10">
        <f t="shared" si="4"/>
        <v>5249400</v>
      </c>
      <c r="E44" s="10">
        <f t="shared" si="4"/>
        <v>5459200</v>
      </c>
    </row>
    <row r="45" spans="1:5" ht="26.25" x14ac:dyDescent="0.25">
      <c r="A45" s="4" t="s">
        <v>16</v>
      </c>
      <c r="B45" s="5" t="s">
        <v>64</v>
      </c>
      <c r="C45" s="5" t="s">
        <v>7</v>
      </c>
      <c r="D45" s="10">
        <v>5249400</v>
      </c>
      <c r="E45" s="10">
        <v>5459200</v>
      </c>
    </row>
    <row r="46" spans="1:5" ht="27" x14ac:dyDescent="0.25">
      <c r="A46" s="17" t="s">
        <v>25</v>
      </c>
      <c r="B46" s="6" t="s">
        <v>65</v>
      </c>
      <c r="C46" s="6"/>
      <c r="D46" s="11">
        <f>D47</f>
        <v>23682800</v>
      </c>
      <c r="E46" s="11">
        <f>E47</f>
        <v>24630100</v>
      </c>
    </row>
    <row r="47" spans="1:5" ht="26.25" x14ac:dyDescent="0.25">
      <c r="A47" s="8" t="s">
        <v>66</v>
      </c>
      <c r="B47" s="9" t="s">
        <v>67</v>
      </c>
      <c r="C47" s="9"/>
      <c r="D47" s="12">
        <f>D51+D48</f>
        <v>23682800</v>
      </c>
      <c r="E47" s="12">
        <f>E51+E48</f>
        <v>24630100</v>
      </c>
    </row>
    <row r="48" spans="1:5" ht="39" x14ac:dyDescent="0.25">
      <c r="A48" s="4" t="s">
        <v>220</v>
      </c>
      <c r="B48" s="5" t="s">
        <v>68</v>
      </c>
      <c r="C48" s="5"/>
      <c r="D48" s="10">
        <f>D49</f>
        <v>688700</v>
      </c>
      <c r="E48" s="10">
        <f>E49</f>
        <v>716200</v>
      </c>
    </row>
    <row r="49" spans="1:5" x14ac:dyDescent="0.25">
      <c r="A49" s="4" t="s">
        <v>26</v>
      </c>
      <c r="B49" s="5" t="s">
        <v>68</v>
      </c>
      <c r="C49" s="5" t="s">
        <v>27</v>
      </c>
      <c r="D49" s="10">
        <f>D50</f>
        <v>688700</v>
      </c>
      <c r="E49" s="10">
        <f>E50</f>
        <v>716200</v>
      </c>
    </row>
    <row r="50" spans="1:5" x14ac:dyDescent="0.25">
      <c r="A50" s="4" t="s">
        <v>4</v>
      </c>
      <c r="B50" s="5" t="s">
        <v>68</v>
      </c>
      <c r="C50" s="5" t="s">
        <v>14</v>
      </c>
      <c r="D50" s="10">
        <v>688700</v>
      </c>
      <c r="E50" s="10">
        <v>716200</v>
      </c>
    </row>
    <row r="51" spans="1:5" ht="26.25" x14ac:dyDescent="0.25">
      <c r="A51" s="39" t="s">
        <v>294</v>
      </c>
      <c r="B51" s="5" t="s">
        <v>295</v>
      </c>
      <c r="C51" s="5"/>
      <c r="D51" s="10">
        <f>D52</f>
        <v>22994100</v>
      </c>
      <c r="E51" s="10">
        <f>E52</f>
        <v>23913900</v>
      </c>
    </row>
    <row r="52" spans="1:5" x14ac:dyDescent="0.25">
      <c r="A52" s="4" t="s">
        <v>26</v>
      </c>
      <c r="B52" s="5" t="s">
        <v>295</v>
      </c>
      <c r="C52" s="5" t="s">
        <v>27</v>
      </c>
      <c r="D52" s="10">
        <f>D53</f>
        <v>22994100</v>
      </c>
      <c r="E52" s="10">
        <f>E53</f>
        <v>23913900</v>
      </c>
    </row>
    <row r="53" spans="1:5" x14ac:dyDescent="0.25">
      <c r="A53" s="4" t="s">
        <v>4</v>
      </c>
      <c r="B53" s="5" t="s">
        <v>295</v>
      </c>
      <c r="C53" s="5" t="s">
        <v>14</v>
      </c>
      <c r="D53" s="10">
        <v>22994100</v>
      </c>
      <c r="E53" s="10">
        <v>23913900</v>
      </c>
    </row>
    <row r="54" spans="1:5" ht="39" x14ac:dyDescent="0.25">
      <c r="A54" s="8" t="s">
        <v>264</v>
      </c>
      <c r="B54" s="16" t="s">
        <v>69</v>
      </c>
      <c r="C54" s="16"/>
      <c r="D54" s="12">
        <f>D55+D66+D87+D92+D97+D105+D110+D115+D120+D125+D129+D133+D139</f>
        <v>141592867</v>
      </c>
      <c r="E54" s="12">
        <f>E55+E66+E87+E92+E97+E105+E110+E115+E120+E125+E129+E133+E139</f>
        <v>144569300</v>
      </c>
    </row>
    <row r="55" spans="1:5" ht="40.5" x14ac:dyDescent="0.25">
      <c r="A55" s="17" t="s">
        <v>28</v>
      </c>
      <c r="B55" s="29" t="s">
        <v>70</v>
      </c>
      <c r="C55" s="29"/>
      <c r="D55" s="11">
        <f>D56</f>
        <v>12406600</v>
      </c>
      <c r="E55" s="11">
        <f>E56</f>
        <v>12729900</v>
      </c>
    </row>
    <row r="56" spans="1:5" ht="26.25" x14ac:dyDescent="0.25">
      <c r="A56" s="8" t="s">
        <v>71</v>
      </c>
      <c r="B56" s="16" t="s">
        <v>72</v>
      </c>
      <c r="C56" s="16"/>
      <c r="D56" s="12">
        <f>D57+D60+D63</f>
        <v>12406600</v>
      </c>
      <c r="E56" s="12">
        <f>E57+E60+E63</f>
        <v>12729900</v>
      </c>
    </row>
    <row r="57" spans="1:5" ht="26.25" x14ac:dyDescent="0.25">
      <c r="A57" s="4" t="s">
        <v>43</v>
      </c>
      <c r="B57" s="19" t="s">
        <v>73</v>
      </c>
      <c r="C57" s="19"/>
      <c r="D57" s="10">
        <f t="shared" ref="D57:E57" si="5">D58</f>
        <v>3885200</v>
      </c>
      <c r="E57" s="10">
        <f t="shared" si="5"/>
        <v>3885200</v>
      </c>
    </row>
    <row r="58" spans="1:5" ht="26.25" x14ac:dyDescent="0.25">
      <c r="A58" s="4" t="s">
        <v>21</v>
      </c>
      <c r="B58" s="19" t="s">
        <v>73</v>
      </c>
      <c r="C58" s="19">
        <v>600</v>
      </c>
      <c r="D58" s="10">
        <f>D59</f>
        <v>3885200</v>
      </c>
      <c r="E58" s="10">
        <f>E59</f>
        <v>3885200</v>
      </c>
    </row>
    <row r="59" spans="1:5" x14ac:dyDescent="0.25">
      <c r="A59" s="4" t="s">
        <v>0</v>
      </c>
      <c r="B59" s="19" t="s">
        <v>73</v>
      </c>
      <c r="C59" s="19">
        <v>610</v>
      </c>
      <c r="D59" s="35">
        <v>3885200</v>
      </c>
      <c r="E59" s="35">
        <v>3885200</v>
      </c>
    </row>
    <row r="60" spans="1:5" ht="39" x14ac:dyDescent="0.25">
      <c r="A60" s="23" t="s">
        <v>75</v>
      </c>
      <c r="B60" s="22" t="s">
        <v>76</v>
      </c>
      <c r="C60" s="22"/>
      <c r="D60" s="21">
        <f>D61</f>
        <v>8163000</v>
      </c>
      <c r="E60" s="21">
        <f>E61</f>
        <v>8486300</v>
      </c>
    </row>
    <row r="61" spans="1:5" ht="26.25" x14ac:dyDescent="0.25">
      <c r="A61" s="4" t="s">
        <v>21</v>
      </c>
      <c r="B61" s="19" t="s">
        <v>76</v>
      </c>
      <c r="C61" s="19">
        <v>600</v>
      </c>
      <c r="D61" s="10">
        <f>D62</f>
        <v>8163000</v>
      </c>
      <c r="E61" s="10">
        <f>E62</f>
        <v>8486300</v>
      </c>
    </row>
    <row r="62" spans="1:5" x14ac:dyDescent="0.25">
      <c r="A62" s="4" t="s">
        <v>0</v>
      </c>
      <c r="B62" s="19" t="s">
        <v>76</v>
      </c>
      <c r="C62" s="19">
        <v>610</v>
      </c>
      <c r="D62" s="35">
        <v>8163000</v>
      </c>
      <c r="E62" s="35">
        <v>8486300</v>
      </c>
    </row>
    <row r="63" spans="1:5" ht="77.25" x14ac:dyDescent="0.25">
      <c r="A63" s="23" t="s">
        <v>77</v>
      </c>
      <c r="B63" s="22" t="s">
        <v>78</v>
      </c>
      <c r="C63" s="22"/>
      <c r="D63" s="21">
        <f>D64</f>
        <v>358400</v>
      </c>
      <c r="E63" s="21">
        <f>E64</f>
        <v>358400</v>
      </c>
    </row>
    <row r="64" spans="1:5" x14ac:dyDescent="0.25">
      <c r="A64" s="4" t="s">
        <v>1</v>
      </c>
      <c r="B64" s="19" t="s">
        <v>78</v>
      </c>
      <c r="C64" s="5" t="s">
        <v>12</v>
      </c>
      <c r="D64" s="10">
        <f>D65</f>
        <v>358400</v>
      </c>
      <c r="E64" s="10">
        <f>E65</f>
        <v>358400</v>
      </c>
    </row>
    <row r="65" spans="1:5" ht="26.25" x14ac:dyDescent="0.25">
      <c r="A65" s="4" t="s">
        <v>3</v>
      </c>
      <c r="B65" s="19" t="s">
        <v>78</v>
      </c>
      <c r="C65" s="5" t="s">
        <v>79</v>
      </c>
      <c r="D65" s="36">
        <v>358400</v>
      </c>
      <c r="E65" s="36">
        <v>358400</v>
      </c>
    </row>
    <row r="66" spans="1:5" ht="81" x14ac:dyDescent="0.25">
      <c r="A66" s="17" t="s">
        <v>265</v>
      </c>
      <c r="B66" s="29" t="s">
        <v>80</v>
      </c>
      <c r="C66" s="20"/>
      <c r="D66" s="18">
        <f>D67+D80</f>
        <v>107729567</v>
      </c>
      <c r="E66" s="18">
        <f>E67+E80</f>
        <v>110273600</v>
      </c>
    </row>
    <row r="67" spans="1:5" ht="39" x14ac:dyDescent="0.25">
      <c r="A67" s="8" t="s">
        <v>159</v>
      </c>
      <c r="B67" s="16" t="s">
        <v>81</v>
      </c>
      <c r="C67" s="5"/>
      <c r="D67" s="13">
        <f>D68+D74+D77+D71</f>
        <v>103430991</v>
      </c>
      <c r="E67" s="13">
        <f>E68+E74+E77+E71</f>
        <v>102235105</v>
      </c>
    </row>
    <row r="68" spans="1:5" ht="26.25" x14ac:dyDescent="0.25">
      <c r="A68" s="4" t="s">
        <v>43</v>
      </c>
      <c r="B68" s="19" t="s">
        <v>82</v>
      </c>
      <c r="C68" s="19"/>
      <c r="D68" s="10">
        <f>D69</f>
        <v>5065691</v>
      </c>
      <c r="E68" s="10">
        <f>E69</f>
        <v>938205</v>
      </c>
    </row>
    <row r="69" spans="1:5" ht="26.25" x14ac:dyDescent="0.25">
      <c r="A69" s="4" t="s">
        <v>21</v>
      </c>
      <c r="B69" s="19" t="s">
        <v>82</v>
      </c>
      <c r="C69" s="19">
        <v>600</v>
      </c>
      <c r="D69" s="10">
        <f>D70</f>
        <v>5065691</v>
      </c>
      <c r="E69" s="10">
        <f>E70</f>
        <v>938205</v>
      </c>
    </row>
    <row r="70" spans="1:5" x14ac:dyDescent="0.25">
      <c r="A70" s="4" t="s">
        <v>0</v>
      </c>
      <c r="B70" s="19" t="s">
        <v>82</v>
      </c>
      <c r="C70" s="19">
        <v>610</v>
      </c>
      <c r="D70" s="35">
        <v>5065691</v>
      </c>
      <c r="E70" s="35">
        <v>938205</v>
      </c>
    </row>
    <row r="71" spans="1:5" ht="39" x14ac:dyDescent="0.25">
      <c r="A71" s="40" t="s">
        <v>321</v>
      </c>
      <c r="B71" s="22" t="s">
        <v>322</v>
      </c>
      <c r="C71" s="62"/>
      <c r="D71" s="56">
        <f>D72</f>
        <v>6327700</v>
      </c>
      <c r="E71" s="56">
        <f>E72</f>
        <v>6327700</v>
      </c>
    </row>
    <row r="72" spans="1:5" ht="26.25" x14ac:dyDescent="0.25">
      <c r="A72" s="39" t="s">
        <v>21</v>
      </c>
      <c r="B72" s="19" t="s">
        <v>322</v>
      </c>
      <c r="C72" s="45">
        <v>600</v>
      </c>
      <c r="D72" s="35">
        <f>D73</f>
        <v>6327700</v>
      </c>
      <c r="E72" s="35">
        <f>E73</f>
        <v>6327700</v>
      </c>
    </row>
    <row r="73" spans="1:5" x14ac:dyDescent="0.25">
      <c r="A73" s="39" t="s">
        <v>0</v>
      </c>
      <c r="B73" s="19" t="s">
        <v>322</v>
      </c>
      <c r="C73" s="45">
        <v>610</v>
      </c>
      <c r="D73" s="35">
        <v>6327700</v>
      </c>
      <c r="E73" s="35">
        <v>6327700</v>
      </c>
    </row>
    <row r="74" spans="1:5" ht="39" x14ac:dyDescent="0.25">
      <c r="A74" s="23" t="s">
        <v>83</v>
      </c>
      <c r="B74" s="22" t="s">
        <v>84</v>
      </c>
      <c r="C74" s="22"/>
      <c r="D74" s="21">
        <f>D75</f>
        <v>91505800</v>
      </c>
      <c r="E74" s="21">
        <f>E75</f>
        <v>94437400</v>
      </c>
    </row>
    <row r="75" spans="1:5" ht="26.25" x14ac:dyDescent="0.25">
      <c r="A75" s="4" t="s">
        <v>21</v>
      </c>
      <c r="B75" s="19" t="s">
        <v>84</v>
      </c>
      <c r="C75" s="5" t="s">
        <v>10</v>
      </c>
      <c r="D75" s="10">
        <f>D76</f>
        <v>91505800</v>
      </c>
      <c r="E75" s="10">
        <f>E76</f>
        <v>94437400</v>
      </c>
    </row>
    <row r="76" spans="1:5" x14ac:dyDescent="0.25">
      <c r="A76" s="4" t="s">
        <v>0</v>
      </c>
      <c r="B76" s="19" t="s">
        <v>84</v>
      </c>
      <c r="C76" s="5" t="s">
        <v>11</v>
      </c>
      <c r="D76" s="35">
        <v>91505800</v>
      </c>
      <c r="E76" s="35">
        <v>94437400</v>
      </c>
    </row>
    <row r="77" spans="1:5" ht="26.25" x14ac:dyDescent="0.25">
      <c r="A77" s="23" t="s">
        <v>85</v>
      </c>
      <c r="B77" s="22" t="s">
        <v>86</v>
      </c>
      <c r="C77" s="19"/>
      <c r="D77" s="21">
        <f>D78</f>
        <v>531800</v>
      </c>
      <c r="E77" s="21">
        <f>E78</f>
        <v>531800</v>
      </c>
    </row>
    <row r="78" spans="1:5" ht="26.25" x14ac:dyDescent="0.25">
      <c r="A78" s="4" t="s">
        <v>21</v>
      </c>
      <c r="B78" s="19" t="s">
        <v>86</v>
      </c>
      <c r="C78" s="5" t="s">
        <v>10</v>
      </c>
      <c r="D78" s="10">
        <f>D79</f>
        <v>531800</v>
      </c>
      <c r="E78" s="10">
        <f>E79</f>
        <v>531800</v>
      </c>
    </row>
    <row r="79" spans="1:5" x14ac:dyDescent="0.25">
      <c r="A79" s="4" t="s">
        <v>0</v>
      </c>
      <c r="B79" s="19" t="s">
        <v>86</v>
      </c>
      <c r="C79" s="5" t="s">
        <v>11</v>
      </c>
      <c r="D79" s="35">
        <v>531800</v>
      </c>
      <c r="E79" s="35">
        <v>531800</v>
      </c>
    </row>
    <row r="80" spans="1:5" x14ac:dyDescent="0.25">
      <c r="A80" s="39" t="s">
        <v>306</v>
      </c>
      <c r="B80" s="19" t="s">
        <v>307</v>
      </c>
      <c r="C80" s="44"/>
      <c r="D80" s="35">
        <f>D81+D84</f>
        <v>4298576</v>
      </c>
      <c r="E80" s="35">
        <f>E81+E84</f>
        <v>8038495</v>
      </c>
    </row>
    <row r="81" spans="1:5" ht="39" x14ac:dyDescent="0.25">
      <c r="A81" s="40" t="s">
        <v>83</v>
      </c>
      <c r="B81" s="22" t="s">
        <v>308</v>
      </c>
      <c r="C81" s="47"/>
      <c r="D81" s="56">
        <f t="shared" ref="D81:E82" si="6">D82</f>
        <v>4178300</v>
      </c>
      <c r="E81" s="56">
        <f t="shared" si="6"/>
        <v>7822000</v>
      </c>
    </row>
    <row r="82" spans="1:5" ht="26.25" x14ac:dyDescent="0.25">
      <c r="A82" s="39" t="s">
        <v>21</v>
      </c>
      <c r="B82" s="19" t="s">
        <v>308</v>
      </c>
      <c r="C82" s="44" t="s">
        <v>10</v>
      </c>
      <c r="D82" s="35">
        <f t="shared" si="6"/>
        <v>4178300</v>
      </c>
      <c r="E82" s="35">
        <f t="shared" si="6"/>
        <v>7822000</v>
      </c>
    </row>
    <row r="83" spans="1:5" x14ac:dyDescent="0.25">
      <c r="A83" s="39" t="s">
        <v>0</v>
      </c>
      <c r="B83" s="19" t="s">
        <v>308</v>
      </c>
      <c r="C83" s="44" t="s">
        <v>11</v>
      </c>
      <c r="D83" s="35">
        <v>4178300</v>
      </c>
      <c r="E83" s="35">
        <v>7822000</v>
      </c>
    </row>
    <row r="84" spans="1:5" ht="26.25" x14ac:dyDescent="0.25">
      <c r="A84" s="40" t="s">
        <v>319</v>
      </c>
      <c r="B84" s="60" t="s">
        <v>320</v>
      </c>
      <c r="C84" s="47"/>
      <c r="D84" s="56">
        <f>D85</f>
        <v>120276</v>
      </c>
      <c r="E84" s="56">
        <f>E85</f>
        <v>216495</v>
      </c>
    </row>
    <row r="85" spans="1:5" ht="26.25" x14ac:dyDescent="0.25">
      <c r="A85" s="39" t="s">
        <v>21</v>
      </c>
      <c r="B85" s="61" t="s">
        <v>320</v>
      </c>
      <c r="C85" s="44" t="s">
        <v>10</v>
      </c>
      <c r="D85" s="35">
        <f>D86</f>
        <v>120276</v>
      </c>
      <c r="E85" s="35">
        <f>E86</f>
        <v>216495</v>
      </c>
    </row>
    <row r="86" spans="1:5" x14ac:dyDescent="0.25">
      <c r="A86" s="39" t="s">
        <v>0</v>
      </c>
      <c r="B86" s="61" t="s">
        <v>320</v>
      </c>
      <c r="C86" s="44" t="s">
        <v>11</v>
      </c>
      <c r="D86" s="35">
        <v>120276</v>
      </c>
      <c r="E86" s="35">
        <v>216495</v>
      </c>
    </row>
    <row r="87" spans="1:5" ht="40.5" x14ac:dyDescent="0.25">
      <c r="A87" s="17" t="s">
        <v>266</v>
      </c>
      <c r="B87" s="29" t="s">
        <v>87</v>
      </c>
      <c r="C87" s="6"/>
      <c r="D87" s="18">
        <f>D88</f>
        <v>3842400</v>
      </c>
      <c r="E87" s="18">
        <f>E88</f>
        <v>3842400</v>
      </c>
    </row>
    <row r="88" spans="1:5" ht="26.25" x14ac:dyDescent="0.25">
      <c r="A88" s="8" t="s">
        <v>88</v>
      </c>
      <c r="B88" s="16" t="s">
        <v>89</v>
      </c>
      <c r="C88" s="9"/>
      <c r="D88" s="12">
        <f t="shared" ref="D88:E89" si="7">D89</f>
        <v>3842400</v>
      </c>
      <c r="E88" s="12">
        <f t="shared" si="7"/>
        <v>3842400</v>
      </c>
    </row>
    <row r="89" spans="1:5" ht="26.25" x14ac:dyDescent="0.25">
      <c r="A89" s="4" t="s">
        <v>43</v>
      </c>
      <c r="B89" s="19" t="s">
        <v>90</v>
      </c>
      <c r="C89" s="19"/>
      <c r="D89" s="10">
        <f t="shared" si="7"/>
        <v>3842400</v>
      </c>
      <c r="E89" s="10">
        <f t="shared" si="7"/>
        <v>3842400</v>
      </c>
    </row>
    <row r="90" spans="1:5" ht="26.25" x14ac:dyDescent="0.25">
      <c r="A90" s="4" t="s">
        <v>21</v>
      </c>
      <c r="B90" s="19" t="s">
        <v>90</v>
      </c>
      <c r="C90" s="19">
        <v>600</v>
      </c>
      <c r="D90" s="10">
        <f>D91</f>
        <v>3842400</v>
      </c>
      <c r="E90" s="10">
        <f>E91</f>
        <v>3842400</v>
      </c>
    </row>
    <row r="91" spans="1:5" x14ac:dyDescent="0.25">
      <c r="A91" s="4" t="s">
        <v>0</v>
      </c>
      <c r="B91" s="19" t="s">
        <v>90</v>
      </c>
      <c r="C91" s="19">
        <v>610</v>
      </c>
      <c r="D91" s="35">
        <v>3842400</v>
      </c>
      <c r="E91" s="35">
        <v>3842400</v>
      </c>
    </row>
    <row r="92" spans="1:5" ht="54" x14ac:dyDescent="0.25">
      <c r="A92" s="17" t="s">
        <v>267</v>
      </c>
      <c r="B92" s="6" t="s">
        <v>95</v>
      </c>
      <c r="C92" s="6"/>
      <c r="D92" s="30">
        <f t="shared" ref="D92:E94" si="8">D93</f>
        <v>50000</v>
      </c>
      <c r="E92" s="30">
        <f t="shared" si="8"/>
        <v>50000</v>
      </c>
    </row>
    <row r="93" spans="1:5" ht="39" x14ac:dyDescent="0.25">
      <c r="A93" s="8" t="s">
        <v>96</v>
      </c>
      <c r="B93" s="9" t="s">
        <v>97</v>
      </c>
      <c r="C93" s="9"/>
      <c r="D93" s="13">
        <f t="shared" si="8"/>
        <v>50000</v>
      </c>
      <c r="E93" s="13">
        <f t="shared" si="8"/>
        <v>50000</v>
      </c>
    </row>
    <row r="94" spans="1:5" ht="26.25" x14ac:dyDescent="0.25">
      <c r="A94" s="4" t="s">
        <v>98</v>
      </c>
      <c r="B94" s="5" t="s">
        <v>99</v>
      </c>
      <c r="C94" s="5"/>
      <c r="D94" s="7">
        <f t="shared" si="8"/>
        <v>50000</v>
      </c>
      <c r="E94" s="7">
        <f t="shared" si="8"/>
        <v>50000</v>
      </c>
    </row>
    <row r="95" spans="1:5" ht="26.25" x14ac:dyDescent="0.25">
      <c r="A95" s="4" t="s">
        <v>221</v>
      </c>
      <c r="B95" s="5" t="s">
        <v>99</v>
      </c>
      <c r="C95" s="5" t="s">
        <v>8</v>
      </c>
      <c r="D95" s="7">
        <f>D96</f>
        <v>50000</v>
      </c>
      <c r="E95" s="7">
        <f>E96</f>
        <v>50000</v>
      </c>
    </row>
    <row r="96" spans="1:5" ht="26.25" x14ac:dyDescent="0.25">
      <c r="A96" s="4" t="s">
        <v>20</v>
      </c>
      <c r="B96" s="5" t="s">
        <v>99</v>
      </c>
      <c r="C96" s="5" t="s">
        <v>9</v>
      </c>
      <c r="D96" s="7">
        <v>50000</v>
      </c>
      <c r="E96" s="7">
        <v>50000</v>
      </c>
    </row>
    <row r="97" spans="1:5" ht="54" x14ac:dyDescent="0.25">
      <c r="A97" s="17" t="s">
        <v>268</v>
      </c>
      <c r="B97" s="6" t="s">
        <v>100</v>
      </c>
      <c r="C97" s="6"/>
      <c r="D97" s="18">
        <f t="shared" ref="D97:E103" si="9">D98</f>
        <v>265200</v>
      </c>
      <c r="E97" s="18">
        <f t="shared" si="9"/>
        <v>264300</v>
      </c>
    </row>
    <row r="98" spans="1:5" ht="26.25" x14ac:dyDescent="0.25">
      <c r="A98" s="8" t="s">
        <v>101</v>
      </c>
      <c r="B98" s="9" t="s">
        <v>102</v>
      </c>
      <c r="C98" s="9"/>
      <c r="D98" s="13">
        <f>D102+D99</f>
        <v>265200</v>
      </c>
      <c r="E98" s="13">
        <f>E102+E99</f>
        <v>264300</v>
      </c>
    </row>
    <row r="99" spans="1:5" ht="26.25" x14ac:dyDescent="0.25">
      <c r="A99" s="4" t="s">
        <v>304</v>
      </c>
      <c r="B99" s="5" t="s">
        <v>305</v>
      </c>
      <c r="C99" s="5"/>
      <c r="D99" s="7">
        <f>D100</f>
        <v>10000</v>
      </c>
      <c r="E99" s="7">
        <f>E100</f>
        <v>10000</v>
      </c>
    </row>
    <row r="100" spans="1:5" ht="26.25" x14ac:dyDescent="0.25">
      <c r="A100" s="4" t="s">
        <v>21</v>
      </c>
      <c r="B100" s="5" t="s">
        <v>305</v>
      </c>
      <c r="C100" s="5" t="s">
        <v>10</v>
      </c>
      <c r="D100" s="7">
        <f>D101</f>
        <v>10000</v>
      </c>
      <c r="E100" s="7">
        <f>E101</f>
        <v>10000</v>
      </c>
    </row>
    <row r="101" spans="1:5" x14ac:dyDescent="0.25">
      <c r="A101" s="4" t="s">
        <v>0</v>
      </c>
      <c r="B101" s="5" t="s">
        <v>305</v>
      </c>
      <c r="C101" s="5" t="s">
        <v>11</v>
      </c>
      <c r="D101" s="7">
        <v>10000</v>
      </c>
      <c r="E101" s="7">
        <v>10000</v>
      </c>
    </row>
    <row r="102" spans="1:5" ht="90" x14ac:dyDescent="0.25">
      <c r="A102" s="57" t="s">
        <v>314</v>
      </c>
      <c r="B102" s="5" t="s">
        <v>293</v>
      </c>
      <c r="C102" s="5"/>
      <c r="D102" s="7">
        <f t="shared" si="9"/>
        <v>255200</v>
      </c>
      <c r="E102" s="7">
        <f t="shared" si="9"/>
        <v>254300</v>
      </c>
    </row>
    <row r="103" spans="1:5" ht="26.25" x14ac:dyDescent="0.25">
      <c r="A103" s="4" t="s">
        <v>21</v>
      </c>
      <c r="B103" s="5" t="s">
        <v>293</v>
      </c>
      <c r="C103" s="5" t="s">
        <v>10</v>
      </c>
      <c r="D103" s="7">
        <f t="shared" si="9"/>
        <v>255200</v>
      </c>
      <c r="E103" s="7">
        <f t="shared" si="9"/>
        <v>254300</v>
      </c>
    </row>
    <row r="104" spans="1:5" x14ac:dyDescent="0.25">
      <c r="A104" s="4" t="s">
        <v>0</v>
      </c>
      <c r="B104" s="5" t="s">
        <v>293</v>
      </c>
      <c r="C104" s="5" t="s">
        <v>11</v>
      </c>
      <c r="D104" s="7">
        <v>255200</v>
      </c>
      <c r="E104" s="7">
        <v>254300</v>
      </c>
    </row>
    <row r="105" spans="1:5" ht="54" x14ac:dyDescent="0.25">
      <c r="A105" s="17" t="s">
        <v>36</v>
      </c>
      <c r="B105" s="29" t="s">
        <v>103</v>
      </c>
      <c r="C105" s="29"/>
      <c r="D105" s="11">
        <f t="shared" ref="D105:E107" si="10">D106</f>
        <v>1000000</v>
      </c>
      <c r="E105" s="11">
        <f t="shared" si="10"/>
        <v>1000000</v>
      </c>
    </row>
    <row r="106" spans="1:5" ht="26.25" x14ac:dyDescent="0.25">
      <c r="A106" s="8" t="s">
        <v>104</v>
      </c>
      <c r="B106" s="16" t="s">
        <v>105</v>
      </c>
      <c r="C106" s="16"/>
      <c r="D106" s="12">
        <f t="shared" si="10"/>
        <v>1000000</v>
      </c>
      <c r="E106" s="12">
        <f t="shared" si="10"/>
        <v>1000000</v>
      </c>
    </row>
    <row r="107" spans="1:5" ht="26.25" x14ac:dyDescent="0.25">
      <c r="A107" s="4" t="s">
        <v>74</v>
      </c>
      <c r="B107" s="19" t="s">
        <v>106</v>
      </c>
      <c r="C107" s="19"/>
      <c r="D107" s="10">
        <f t="shared" si="10"/>
        <v>1000000</v>
      </c>
      <c r="E107" s="10">
        <f t="shared" si="10"/>
        <v>1000000</v>
      </c>
    </row>
    <row r="108" spans="1:5" ht="26.25" x14ac:dyDescent="0.25">
      <c r="A108" s="4" t="s">
        <v>21</v>
      </c>
      <c r="B108" s="19" t="s">
        <v>106</v>
      </c>
      <c r="C108" s="19">
        <v>600</v>
      </c>
      <c r="D108" s="10">
        <f>D109</f>
        <v>1000000</v>
      </c>
      <c r="E108" s="10">
        <f>E109</f>
        <v>1000000</v>
      </c>
    </row>
    <row r="109" spans="1:5" x14ac:dyDescent="0.25">
      <c r="A109" s="4" t="s">
        <v>0</v>
      </c>
      <c r="B109" s="19" t="s">
        <v>106</v>
      </c>
      <c r="C109" s="19">
        <v>610</v>
      </c>
      <c r="D109" s="10">
        <v>1000000</v>
      </c>
      <c r="E109" s="10">
        <v>1000000</v>
      </c>
    </row>
    <row r="110" spans="1:5" x14ac:dyDescent="0.25">
      <c r="A110" s="17" t="s">
        <v>269</v>
      </c>
      <c r="B110" s="6" t="s">
        <v>107</v>
      </c>
      <c r="C110" s="6"/>
      <c r="D110" s="18">
        <f>D111</f>
        <v>50000</v>
      </c>
      <c r="E110" s="18">
        <f>E111</f>
        <v>50000</v>
      </c>
    </row>
    <row r="111" spans="1:5" ht="39" x14ac:dyDescent="0.25">
      <c r="A111" s="8" t="s">
        <v>108</v>
      </c>
      <c r="B111" s="9" t="s">
        <v>109</v>
      </c>
      <c r="C111" s="9"/>
      <c r="D111" s="13">
        <f t="shared" ref="D111:E112" si="11">D112</f>
        <v>50000</v>
      </c>
      <c r="E111" s="13">
        <f t="shared" si="11"/>
        <v>50000</v>
      </c>
    </row>
    <row r="112" spans="1:5" ht="26.25" x14ac:dyDescent="0.25">
      <c r="A112" s="4" t="s">
        <v>111</v>
      </c>
      <c r="B112" s="5" t="s">
        <v>110</v>
      </c>
      <c r="C112" s="5"/>
      <c r="D112" s="7">
        <f t="shared" si="11"/>
        <v>50000</v>
      </c>
      <c r="E112" s="7">
        <f t="shared" si="11"/>
        <v>50000</v>
      </c>
    </row>
    <row r="113" spans="1:5" ht="26.25" x14ac:dyDescent="0.25">
      <c r="A113" s="4" t="s">
        <v>221</v>
      </c>
      <c r="B113" s="5" t="s">
        <v>110</v>
      </c>
      <c r="C113" s="5" t="s">
        <v>8</v>
      </c>
      <c r="D113" s="7">
        <f>D114</f>
        <v>50000</v>
      </c>
      <c r="E113" s="7">
        <f>E114</f>
        <v>50000</v>
      </c>
    </row>
    <row r="114" spans="1:5" ht="26.25" x14ac:dyDescent="0.25">
      <c r="A114" s="4" t="s">
        <v>20</v>
      </c>
      <c r="B114" s="5" t="s">
        <v>110</v>
      </c>
      <c r="C114" s="5" t="s">
        <v>9</v>
      </c>
      <c r="D114" s="7">
        <v>50000</v>
      </c>
      <c r="E114" s="7">
        <v>50000</v>
      </c>
    </row>
    <row r="115" spans="1:5" ht="40.5" x14ac:dyDescent="0.25">
      <c r="A115" s="17" t="s">
        <v>29</v>
      </c>
      <c r="B115" s="6" t="s">
        <v>112</v>
      </c>
      <c r="C115" s="6"/>
      <c r="D115" s="18">
        <f t="shared" ref="D115:E118" si="12">D116</f>
        <v>2765100</v>
      </c>
      <c r="E115" s="18">
        <f t="shared" si="12"/>
        <v>2765100</v>
      </c>
    </row>
    <row r="116" spans="1:5" ht="26.25" x14ac:dyDescent="0.25">
      <c r="A116" s="8" t="s">
        <v>218</v>
      </c>
      <c r="B116" s="9" t="s">
        <v>113</v>
      </c>
      <c r="C116" s="9"/>
      <c r="D116" s="13">
        <f t="shared" si="12"/>
        <v>2765100</v>
      </c>
      <c r="E116" s="13">
        <f t="shared" si="12"/>
        <v>2765100</v>
      </c>
    </row>
    <row r="117" spans="1:5" ht="26.25" x14ac:dyDescent="0.25">
      <c r="A117" s="4" t="s">
        <v>43</v>
      </c>
      <c r="B117" s="5" t="s">
        <v>114</v>
      </c>
      <c r="C117" s="5"/>
      <c r="D117" s="7">
        <f t="shared" si="12"/>
        <v>2765100</v>
      </c>
      <c r="E117" s="7">
        <f t="shared" si="12"/>
        <v>2765100</v>
      </c>
    </row>
    <row r="118" spans="1:5" ht="51.75" x14ac:dyDescent="0.25">
      <c r="A118" s="4" t="s">
        <v>18</v>
      </c>
      <c r="B118" s="5" t="s">
        <v>114</v>
      </c>
      <c r="C118" s="5" t="s">
        <v>6</v>
      </c>
      <c r="D118" s="7">
        <f t="shared" si="12"/>
        <v>2765100</v>
      </c>
      <c r="E118" s="7">
        <f t="shared" si="12"/>
        <v>2765100</v>
      </c>
    </row>
    <row r="119" spans="1:5" ht="26.25" x14ac:dyDescent="0.25">
      <c r="A119" s="4" t="s">
        <v>210</v>
      </c>
      <c r="B119" s="5" t="s">
        <v>114</v>
      </c>
      <c r="C119" s="5" t="s">
        <v>37</v>
      </c>
      <c r="D119" s="7">
        <v>2765100</v>
      </c>
      <c r="E119" s="7">
        <v>2765100</v>
      </c>
    </row>
    <row r="120" spans="1:5" ht="27" x14ac:dyDescent="0.25">
      <c r="A120" s="17" t="s">
        <v>35</v>
      </c>
      <c r="B120" s="6" t="s">
        <v>115</v>
      </c>
      <c r="C120" s="6"/>
      <c r="D120" s="18">
        <f t="shared" ref="D120:E123" si="13">D121</f>
        <v>1820200</v>
      </c>
      <c r="E120" s="18">
        <f t="shared" si="13"/>
        <v>1893000</v>
      </c>
    </row>
    <row r="121" spans="1:5" ht="26.25" x14ac:dyDescent="0.25">
      <c r="A121" s="8" t="s">
        <v>47</v>
      </c>
      <c r="B121" s="9" t="s">
        <v>116</v>
      </c>
      <c r="C121" s="9"/>
      <c r="D121" s="13">
        <f t="shared" si="13"/>
        <v>1820200</v>
      </c>
      <c r="E121" s="13">
        <f t="shared" si="13"/>
        <v>1893000</v>
      </c>
    </row>
    <row r="122" spans="1:5" ht="26.25" x14ac:dyDescent="0.25">
      <c r="A122" s="4" t="s">
        <v>313</v>
      </c>
      <c r="B122" s="5" t="s">
        <v>117</v>
      </c>
      <c r="C122" s="5"/>
      <c r="D122" s="7">
        <f t="shared" si="13"/>
        <v>1820200</v>
      </c>
      <c r="E122" s="7">
        <f t="shared" si="13"/>
        <v>1893000</v>
      </c>
    </row>
    <row r="123" spans="1:5" ht="51.75" x14ac:dyDescent="0.25">
      <c r="A123" s="4" t="s">
        <v>18</v>
      </c>
      <c r="B123" s="5" t="s">
        <v>117</v>
      </c>
      <c r="C123" s="5" t="s">
        <v>6</v>
      </c>
      <c r="D123" s="7">
        <f t="shared" si="13"/>
        <v>1820200</v>
      </c>
      <c r="E123" s="7">
        <f t="shared" si="13"/>
        <v>1893000</v>
      </c>
    </row>
    <row r="124" spans="1:5" ht="26.25" x14ac:dyDescent="0.25">
      <c r="A124" s="4" t="s">
        <v>19</v>
      </c>
      <c r="B124" s="5" t="s">
        <v>117</v>
      </c>
      <c r="C124" s="5" t="s">
        <v>7</v>
      </c>
      <c r="D124" s="7">
        <v>1820200</v>
      </c>
      <c r="E124" s="7">
        <v>1893000</v>
      </c>
    </row>
    <row r="125" spans="1:5" ht="39" x14ac:dyDescent="0.25">
      <c r="A125" s="8" t="s">
        <v>91</v>
      </c>
      <c r="B125" s="16" t="s">
        <v>93</v>
      </c>
      <c r="C125" s="16"/>
      <c r="D125" s="12">
        <f t="shared" ref="D125:E126" si="14">D126</f>
        <v>50000</v>
      </c>
      <c r="E125" s="12">
        <f t="shared" si="14"/>
        <v>50000</v>
      </c>
    </row>
    <row r="126" spans="1:5" ht="26.25" x14ac:dyDescent="0.25">
      <c r="A126" s="4" t="s">
        <v>92</v>
      </c>
      <c r="B126" s="19" t="s">
        <v>94</v>
      </c>
      <c r="C126" s="19"/>
      <c r="D126" s="10">
        <f t="shared" si="14"/>
        <v>50000</v>
      </c>
      <c r="E126" s="10">
        <f t="shared" si="14"/>
        <v>50000</v>
      </c>
    </row>
    <row r="127" spans="1:5" ht="26.25" x14ac:dyDescent="0.25">
      <c r="A127" s="4" t="s">
        <v>21</v>
      </c>
      <c r="B127" s="19" t="s">
        <v>94</v>
      </c>
      <c r="C127" s="19">
        <v>600</v>
      </c>
      <c r="D127" s="10">
        <f>D128</f>
        <v>50000</v>
      </c>
      <c r="E127" s="10">
        <f>E128</f>
        <v>50000</v>
      </c>
    </row>
    <row r="128" spans="1:5" x14ac:dyDescent="0.25">
      <c r="A128" s="4" t="s">
        <v>0</v>
      </c>
      <c r="B128" s="19" t="s">
        <v>94</v>
      </c>
      <c r="C128" s="19">
        <v>610</v>
      </c>
      <c r="D128" s="35">
        <v>50000</v>
      </c>
      <c r="E128" s="35">
        <v>50000</v>
      </c>
    </row>
    <row r="129" spans="1:5" ht="26.25" x14ac:dyDescent="0.25">
      <c r="A129" s="8" t="s">
        <v>315</v>
      </c>
      <c r="B129" s="16" t="s">
        <v>118</v>
      </c>
      <c r="C129" s="9"/>
      <c r="D129" s="13">
        <f t="shared" ref="D129:E131" si="15">D130</f>
        <v>4348800</v>
      </c>
      <c r="E129" s="13">
        <f t="shared" si="15"/>
        <v>4348800</v>
      </c>
    </row>
    <row r="130" spans="1:5" ht="51.75" x14ac:dyDescent="0.25">
      <c r="A130" s="23" t="s">
        <v>119</v>
      </c>
      <c r="B130" s="20" t="s">
        <v>120</v>
      </c>
      <c r="C130" s="5"/>
      <c r="D130" s="31">
        <f t="shared" si="15"/>
        <v>4348800</v>
      </c>
      <c r="E130" s="31">
        <f t="shared" si="15"/>
        <v>4348800</v>
      </c>
    </row>
    <row r="131" spans="1:5" x14ac:dyDescent="0.25">
      <c r="A131" s="4" t="s">
        <v>1</v>
      </c>
      <c r="B131" s="5" t="s">
        <v>120</v>
      </c>
      <c r="C131" s="5" t="s">
        <v>12</v>
      </c>
      <c r="D131" s="7">
        <f t="shared" si="15"/>
        <v>4348800</v>
      </c>
      <c r="E131" s="7">
        <f t="shared" si="15"/>
        <v>4348800</v>
      </c>
    </row>
    <row r="132" spans="1:5" ht="26.25" x14ac:dyDescent="0.25">
      <c r="A132" s="4" t="s">
        <v>3</v>
      </c>
      <c r="B132" s="5" t="s">
        <v>120</v>
      </c>
      <c r="C132" s="5" t="s">
        <v>79</v>
      </c>
      <c r="D132" s="7">
        <v>4348800</v>
      </c>
      <c r="E132" s="7">
        <v>4348800</v>
      </c>
    </row>
    <row r="133" spans="1:5" ht="39" x14ac:dyDescent="0.25">
      <c r="A133" s="8" t="s">
        <v>121</v>
      </c>
      <c r="B133" s="16" t="s">
        <v>122</v>
      </c>
      <c r="C133" s="9"/>
      <c r="D133" s="13">
        <f>D134</f>
        <v>995100</v>
      </c>
      <c r="E133" s="13">
        <f>E134</f>
        <v>1032300</v>
      </c>
    </row>
    <row r="134" spans="1:5" ht="39" x14ac:dyDescent="0.25">
      <c r="A134" s="23" t="s">
        <v>123</v>
      </c>
      <c r="B134" s="20" t="s">
        <v>124</v>
      </c>
      <c r="C134" s="20"/>
      <c r="D134" s="31">
        <f>D135+D137</f>
        <v>995100</v>
      </c>
      <c r="E134" s="31">
        <f>E135+E137</f>
        <v>1032300</v>
      </c>
    </row>
    <row r="135" spans="1:5" ht="51.75" x14ac:dyDescent="0.25">
      <c r="A135" s="4" t="s">
        <v>18</v>
      </c>
      <c r="B135" s="5" t="s">
        <v>124</v>
      </c>
      <c r="C135" s="5" t="s">
        <v>6</v>
      </c>
      <c r="D135" s="7">
        <f>D136</f>
        <v>939400</v>
      </c>
      <c r="E135" s="7">
        <f>E136</f>
        <v>976900</v>
      </c>
    </row>
    <row r="136" spans="1:5" ht="26.25" x14ac:dyDescent="0.25">
      <c r="A136" s="4" t="s">
        <v>16</v>
      </c>
      <c r="B136" s="5" t="s">
        <v>124</v>
      </c>
      <c r="C136" s="5" t="s">
        <v>7</v>
      </c>
      <c r="D136" s="37">
        <v>939400</v>
      </c>
      <c r="E136" s="37">
        <v>976900</v>
      </c>
    </row>
    <row r="137" spans="1:5" ht="26.25" x14ac:dyDescent="0.25">
      <c r="A137" s="4" t="s">
        <v>221</v>
      </c>
      <c r="B137" s="5" t="s">
        <v>124</v>
      </c>
      <c r="C137" s="5" t="s">
        <v>8</v>
      </c>
      <c r="D137" s="7">
        <f>D138</f>
        <v>55700</v>
      </c>
      <c r="E137" s="7">
        <f>E138</f>
        <v>55400</v>
      </c>
    </row>
    <row r="138" spans="1:5" ht="26.25" x14ac:dyDescent="0.25">
      <c r="A138" s="4" t="s">
        <v>20</v>
      </c>
      <c r="B138" s="5" t="s">
        <v>124</v>
      </c>
      <c r="C138" s="5" t="s">
        <v>9</v>
      </c>
      <c r="D138" s="37">
        <v>55700</v>
      </c>
      <c r="E138" s="37">
        <v>55400</v>
      </c>
    </row>
    <row r="139" spans="1:5" ht="26.25" x14ac:dyDescent="0.25">
      <c r="A139" s="8" t="s">
        <v>125</v>
      </c>
      <c r="B139" s="9" t="s">
        <v>126</v>
      </c>
      <c r="C139" s="9"/>
      <c r="D139" s="13">
        <f>D140+D143+D146+D149</f>
        <v>6269900</v>
      </c>
      <c r="E139" s="13">
        <f>E140+E143+E146+E149</f>
        <v>6269900</v>
      </c>
    </row>
    <row r="140" spans="1:5" ht="26.25" x14ac:dyDescent="0.25">
      <c r="A140" s="23" t="s">
        <v>127</v>
      </c>
      <c r="B140" s="20" t="s">
        <v>129</v>
      </c>
      <c r="C140" s="32"/>
      <c r="D140" s="31">
        <f>D141</f>
        <v>854400</v>
      </c>
      <c r="E140" s="31">
        <f>E141</f>
        <v>854400</v>
      </c>
    </row>
    <row r="141" spans="1:5" x14ac:dyDescent="0.25">
      <c r="A141" s="4" t="s">
        <v>1</v>
      </c>
      <c r="B141" s="5" t="s">
        <v>129</v>
      </c>
      <c r="C141" s="5" t="s">
        <v>12</v>
      </c>
      <c r="D141" s="7">
        <f>D142</f>
        <v>854400</v>
      </c>
      <c r="E141" s="7">
        <f>E142</f>
        <v>854400</v>
      </c>
    </row>
    <row r="142" spans="1:5" x14ac:dyDescent="0.25">
      <c r="A142" s="4" t="s">
        <v>2</v>
      </c>
      <c r="B142" s="5" t="s">
        <v>129</v>
      </c>
      <c r="C142" s="5" t="s">
        <v>13</v>
      </c>
      <c r="D142" s="36">
        <v>854400</v>
      </c>
      <c r="E142" s="36">
        <v>854400</v>
      </c>
    </row>
    <row r="143" spans="1:5" ht="26.25" x14ac:dyDescent="0.25">
      <c r="A143" s="23" t="s">
        <v>128</v>
      </c>
      <c r="B143" s="20" t="s">
        <v>130</v>
      </c>
      <c r="C143" s="32"/>
      <c r="D143" s="31">
        <f>D144</f>
        <v>368200</v>
      </c>
      <c r="E143" s="31">
        <f>E144</f>
        <v>368200</v>
      </c>
    </row>
    <row r="144" spans="1:5" x14ac:dyDescent="0.25">
      <c r="A144" s="4" t="s">
        <v>1</v>
      </c>
      <c r="B144" s="5" t="s">
        <v>130</v>
      </c>
      <c r="C144" s="5" t="s">
        <v>12</v>
      </c>
      <c r="D144" s="7">
        <f>D145</f>
        <v>368200</v>
      </c>
      <c r="E144" s="7">
        <f>E145</f>
        <v>368200</v>
      </c>
    </row>
    <row r="145" spans="1:5" ht="26.25" x14ac:dyDescent="0.25">
      <c r="A145" s="4" t="s">
        <v>3</v>
      </c>
      <c r="B145" s="5" t="s">
        <v>130</v>
      </c>
      <c r="C145" s="5" t="s">
        <v>79</v>
      </c>
      <c r="D145" s="36">
        <v>368200</v>
      </c>
      <c r="E145" s="36">
        <v>368200</v>
      </c>
    </row>
    <row r="146" spans="1:5" ht="26.25" x14ac:dyDescent="0.25">
      <c r="A146" s="23" t="s">
        <v>131</v>
      </c>
      <c r="B146" s="20" t="s">
        <v>132</v>
      </c>
      <c r="C146" s="5"/>
      <c r="D146" s="31">
        <f>D147</f>
        <v>2563300</v>
      </c>
      <c r="E146" s="31">
        <f>E147</f>
        <v>2563300</v>
      </c>
    </row>
    <row r="147" spans="1:5" x14ac:dyDescent="0.25">
      <c r="A147" s="4" t="s">
        <v>1</v>
      </c>
      <c r="B147" s="5" t="s">
        <v>132</v>
      </c>
      <c r="C147" s="5" t="s">
        <v>12</v>
      </c>
      <c r="D147" s="7">
        <f>D148</f>
        <v>2563300</v>
      </c>
      <c r="E147" s="7">
        <f>E148</f>
        <v>2563300</v>
      </c>
    </row>
    <row r="148" spans="1:5" x14ac:dyDescent="0.25">
      <c r="A148" s="4" t="s">
        <v>2</v>
      </c>
      <c r="B148" s="5" t="s">
        <v>132</v>
      </c>
      <c r="C148" s="5" t="s">
        <v>13</v>
      </c>
      <c r="D148" s="36">
        <v>2563300</v>
      </c>
      <c r="E148" s="36">
        <v>2563300</v>
      </c>
    </row>
    <row r="149" spans="1:5" ht="26.25" x14ac:dyDescent="0.25">
      <c r="A149" s="23" t="s">
        <v>260</v>
      </c>
      <c r="B149" s="20" t="s">
        <v>261</v>
      </c>
      <c r="C149" s="45"/>
      <c r="D149" s="56">
        <f t="shared" ref="D149:E149" si="16">D150</f>
        <v>2484000</v>
      </c>
      <c r="E149" s="56">
        <f t="shared" si="16"/>
        <v>2484000</v>
      </c>
    </row>
    <row r="150" spans="1:5" ht="26.25" x14ac:dyDescent="0.25">
      <c r="A150" s="4" t="s">
        <v>222</v>
      </c>
      <c r="B150" s="5" t="s">
        <v>261</v>
      </c>
      <c r="C150" s="5" t="s">
        <v>224</v>
      </c>
      <c r="D150" s="35">
        <f>D151</f>
        <v>2484000</v>
      </c>
      <c r="E150" s="35">
        <f>E151</f>
        <v>2484000</v>
      </c>
    </row>
    <row r="151" spans="1:5" x14ac:dyDescent="0.25">
      <c r="A151" s="4" t="s">
        <v>223</v>
      </c>
      <c r="B151" s="5" t="s">
        <v>261</v>
      </c>
      <c r="C151" s="5" t="s">
        <v>225</v>
      </c>
      <c r="D151" s="35">
        <v>2484000</v>
      </c>
      <c r="E151" s="35">
        <v>2484000</v>
      </c>
    </row>
    <row r="152" spans="1:5" ht="39" x14ac:dyDescent="0.25">
      <c r="A152" s="8" t="s">
        <v>270</v>
      </c>
      <c r="B152" s="9" t="s">
        <v>133</v>
      </c>
      <c r="C152" s="6"/>
      <c r="D152" s="13">
        <f>D153+D158+D167+D172+D177+D182</f>
        <v>35528850</v>
      </c>
      <c r="E152" s="13">
        <f>E153+E158+E167+E172+E177+E182</f>
        <v>33868100</v>
      </c>
    </row>
    <row r="153" spans="1:5" ht="40.5" x14ac:dyDescent="0.25">
      <c r="A153" s="17" t="s">
        <v>33</v>
      </c>
      <c r="B153" s="6" t="s">
        <v>134</v>
      </c>
      <c r="C153" s="6"/>
      <c r="D153" s="18">
        <f t="shared" ref="D153:E156" si="17">D154</f>
        <v>1691900</v>
      </c>
      <c r="E153" s="18">
        <f t="shared" si="17"/>
        <v>1691900</v>
      </c>
    </row>
    <row r="154" spans="1:5" ht="26.25" x14ac:dyDescent="0.25">
      <c r="A154" s="8" t="s">
        <v>218</v>
      </c>
      <c r="B154" s="9" t="s">
        <v>135</v>
      </c>
      <c r="C154" s="9"/>
      <c r="D154" s="13">
        <f t="shared" si="17"/>
        <v>1691900</v>
      </c>
      <c r="E154" s="13">
        <f t="shared" si="17"/>
        <v>1691900</v>
      </c>
    </row>
    <row r="155" spans="1:5" ht="26.25" x14ac:dyDescent="0.25">
      <c r="A155" s="4" t="s">
        <v>43</v>
      </c>
      <c r="B155" s="5" t="s">
        <v>136</v>
      </c>
      <c r="C155" s="5"/>
      <c r="D155" s="7">
        <f t="shared" si="17"/>
        <v>1691900</v>
      </c>
      <c r="E155" s="7">
        <f t="shared" si="17"/>
        <v>1691900</v>
      </c>
    </row>
    <row r="156" spans="1:5" ht="51.75" x14ac:dyDescent="0.25">
      <c r="A156" s="4" t="s">
        <v>18</v>
      </c>
      <c r="B156" s="5" t="s">
        <v>136</v>
      </c>
      <c r="C156" s="5" t="s">
        <v>6</v>
      </c>
      <c r="D156" s="7">
        <f t="shared" si="17"/>
        <v>1691900</v>
      </c>
      <c r="E156" s="7">
        <f t="shared" si="17"/>
        <v>1691900</v>
      </c>
    </row>
    <row r="157" spans="1:5" ht="26.25" x14ac:dyDescent="0.25">
      <c r="A157" s="4" t="s">
        <v>210</v>
      </c>
      <c r="B157" s="5" t="s">
        <v>136</v>
      </c>
      <c r="C157" s="5" t="s">
        <v>37</v>
      </c>
      <c r="D157" s="7">
        <v>1691900</v>
      </c>
      <c r="E157" s="7">
        <v>1691900</v>
      </c>
    </row>
    <row r="158" spans="1:5" ht="27" x14ac:dyDescent="0.25">
      <c r="A158" s="17" t="s">
        <v>32</v>
      </c>
      <c r="B158" s="6" t="s">
        <v>137</v>
      </c>
      <c r="C158" s="19"/>
      <c r="D158" s="18">
        <f>D159+D163</f>
        <v>19151450</v>
      </c>
      <c r="E158" s="18">
        <f>E159+E163</f>
        <v>17424500</v>
      </c>
    </row>
    <row r="159" spans="1:5" ht="26.25" x14ac:dyDescent="0.25">
      <c r="A159" s="8" t="s">
        <v>138</v>
      </c>
      <c r="B159" s="9" t="s">
        <v>139</v>
      </c>
      <c r="C159" s="19"/>
      <c r="D159" s="13">
        <f t="shared" ref="D159:E161" si="18">D160</f>
        <v>17424500</v>
      </c>
      <c r="E159" s="13">
        <f t="shared" si="18"/>
        <v>17424500</v>
      </c>
    </row>
    <row r="160" spans="1:5" ht="26.25" x14ac:dyDescent="0.25">
      <c r="A160" s="4" t="s">
        <v>43</v>
      </c>
      <c r="B160" s="5" t="s">
        <v>140</v>
      </c>
      <c r="C160" s="5"/>
      <c r="D160" s="7">
        <f t="shared" si="18"/>
        <v>17424500</v>
      </c>
      <c r="E160" s="7">
        <f t="shared" si="18"/>
        <v>17424500</v>
      </c>
    </row>
    <row r="161" spans="1:5" ht="26.25" x14ac:dyDescent="0.25">
      <c r="A161" s="4" t="s">
        <v>21</v>
      </c>
      <c r="B161" s="5" t="s">
        <v>140</v>
      </c>
      <c r="C161" s="5" t="s">
        <v>10</v>
      </c>
      <c r="D161" s="7">
        <f t="shared" si="18"/>
        <v>17424500</v>
      </c>
      <c r="E161" s="7">
        <f t="shared" si="18"/>
        <v>17424500</v>
      </c>
    </row>
    <row r="162" spans="1:5" x14ac:dyDescent="0.25">
      <c r="A162" s="4" t="s">
        <v>0</v>
      </c>
      <c r="B162" s="5" t="s">
        <v>140</v>
      </c>
      <c r="C162" s="5" t="s">
        <v>11</v>
      </c>
      <c r="D162" s="7">
        <v>17424500</v>
      </c>
      <c r="E162" s="7">
        <v>17424500</v>
      </c>
    </row>
    <row r="163" spans="1:5" x14ac:dyDescent="0.25">
      <c r="A163" s="39" t="s">
        <v>309</v>
      </c>
      <c r="B163" s="5" t="s">
        <v>311</v>
      </c>
      <c r="C163" s="5"/>
      <c r="D163" s="7">
        <f t="shared" ref="D163:E165" si="19">D164</f>
        <v>1726950</v>
      </c>
      <c r="E163" s="7">
        <f t="shared" si="19"/>
        <v>0</v>
      </c>
    </row>
    <row r="164" spans="1:5" ht="39" x14ac:dyDescent="0.25">
      <c r="A164" s="39" t="s">
        <v>310</v>
      </c>
      <c r="B164" s="5" t="s">
        <v>312</v>
      </c>
      <c r="C164" s="5"/>
      <c r="D164" s="7">
        <f t="shared" si="19"/>
        <v>1726950</v>
      </c>
      <c r="E164" s="7">
        <f t="shared" si="19"/>
        <v>0</v>
      </c>
    </row>
    <row r="165" spans="1:5" ht="26.25" x14ac:dyDescent="0.25">
      <c r="A165" s="39" t="s">
        <v>21</v>
      </c>
      <c r="B165" s="5" t="s">
        <v>312</v>
      </c>
      <c r="C165" s="5" t="s">
        <v>10</v>
      </c>
      <c r="D165" s="7">
        <f t="shared" si="19"/>
        <v>1726950</v>
      </c>
      <c r="E165" s="7">
        <f t="shared" si="19"/>
        <v>0</v>
      </c>
    </row>
    <row r="166" spans="1:5" x14ac:dyDescent="0.25">
      <c r="A166" s="39" t="s">
        <v>0</v>
      </c>
      <c r="B166" s="5" t="s">
        <v>312</v>
      </c>
      <c r="C166" s="5" t="s">
        <v>11</v>
      </c>
      <c r="D166" s="7">
        <v>1726950</v>
      </c>
      <c r="E166" s="7">
        <v>0</v>
      </c>
    </row>
    <row r="167" spans="1:5" ht="27" x14ac:dyDescent="0.25">
      <c r="A167" s="17" t="s">
        <v>271</v>
      </c>
      <c r="B167" s="6" t="s">
        <v>141</v>
      </c>
      <c r="C167" s="6"/>
      <c r="D167" s="18">
        <f t="shared" ref="D167:E169" si="20">D168</f>
        <v>8205500</v>
      </c>
      <c r="E167" s="18">
        <f t="shared" si="20"/>
        <v>8205500</v>
      </c>
    </row>
    <row r="168" spans="1:5" ht="26.25" x14ac:dyDescent="0.25">
      <c r="A168" s="8" t="s">
        <v>142</v>
      </c>
      <c r="B168" s="9" t="s">
        <v>143</v>
      </c>
      <c r="C168" s="9"/>
      <c r="D168" s="13">
        <f>D169</f>
        <v>8205500</v>
      </c>
      <c r="E168" s="13">
        <f>E169</f>
        <v>8205500</v>
      </c>
    </row>
    <row r="169" spans="1:5" ht="26.25" x14ac:dyDescent="0.25">
      <c r="A169" s="4" t="s">
        <v>43</v>
      </c>
      <c r="B169" s="5" t="s">
        <v>144</v>
      </c>
      <c r="C169" s="5"/>
      <c r="D169" s="7">
        <f t="shared" si="20"/>
        <v>8205500</v>
      </c>
      <c r="E169" s="7">
        <f t="shared" si="20"/>
        <v>8205500</v>
      </c>
    </row>
    <row r="170" spans="1:5" ht="26.25" x14ac:dyDescent="0.25">
      <c r="A170" s="4" t="s">
        <v>21</v>
      </c>
      <c r="B170" s="5" t="s">
        <v>144</v>
      </c>
      <c r="C170" s="5" t="s">
        <v>10</v>
      </c>
      <c r="D170" s="7">
        <f>D171</f>
        <v>8205500</v>
      </c>
      <c r="E170" s="7">
        <f>E171</f>
        <v>8205500</v>
      </c>
    </row>
    <row r="171" spans="1:5" x14ac:dyDescent="0.25">
      <c r="A171" s="4" t="s">
        <v>0</v>
      </c>
      <c r="B171" s="5" t="s">
        <v>144</v>
      </c>
      <c r="C171" s="5" t="s">
        <v>11</v>
      </c>
      <c r="D171" s="7">
        <v>8205500</v>
      </c>
      <c r="E171" s="7">
        <v>8205500</v>
      </c>
    </row>
    <row r="172" spans="1:5" ht="27" x14ac:dyDescent="0.25">
      <c r="A172" s="17" t="s">
        <v>31</v>
      </c>
      <c r="B172" s="6" t="s">
        <v>145</v>
      </c>
      <c r="C172" s="6"/>
      <c r="D172" s="18">
        <f t="shared" ref="D172:E175" si="21">D173</f>
        <v>4724300</v>
      </c>
      <c r="E172" s="18">
        <f t="shared" si="21"/>
        <v>4724300</v>
      </c>
    </row>
    <row r="173" spans="1:5" ht="26.25" x14ac:dyDescent="0.25">
      <c r="A173" s="8" t="s">
        <v>146</v>
      </c>
      <c r="B173" s="9" t="s">
        <v>147</v>
      </c>
      <c r="C173" s="9"/>
      <c r="D173" s="13">
        <f t="shared" si="21"/>
        <v>4724300</v>
      </c>
      <c r="E173" s="13">
        <f t="shared" si="21"/>
        <v>4724300</v>
      </c>
    </row>
    <row r="174" spans="1:5" ht="26.25" x14ac:dyDescent="0.25">
      <c r="A174" s="4" t="s">
        <v>43</v>
      </c>
      <c r="B174" s="5" t="s">
        <v>148</v>
      </c>
      <c r="C174" s="5"/>
      <c r="D174" s="7">
        <f t="shared" si="21"/>
        <v>4724300</v>
      </c>
      <c r="E174" s="7">
        <f t="shared" si="21"/>
        <v>4724300</v>
      </c>
    </row>
    <row r="175" spans="1:5" ht="26.25" x14ac:dyDescent="0.25">
      <c r="A175" s="4" t="s">
        <v>21</v>
      </c>
      <c r="B175" s="5" t="s">
        <v>148</v>
      </c>
      <c r="C175" s="5" t="s">
        <v>10</v>
      </c>
      <c r="D175" s="7">
        <f t="shared" si="21"/>
        <v>4724300</v>
      </c>
      <c r="E175" s="7">
        <f t="shared" si="21"/>
        <v>4724300</v>
      </c>
    </row>
    <row r="176" spans="1:5" x14ac:dyDescent="0.25">
      <c r="A176" s="4" t="s">
        <v>0</v>
      </c>
      <c r="B176" s="5" t="s">
        <v>148</v>
      </c>
      <c r="C176" s="5" t="s">
        <v>11</v>
      </c>
      <c r="D176" s="7">
        <v>4724300</v>
      </c>
      <c r="E176" s="7">
        <v>4724300</v>
      </c>
    </row>
    <row r="177" spans="1:5" ht="27" x14ac:dyDescent="0.25">
      <c r="A177" s="17" t="s">
        <v>34</v>
      </c>
      <c r="B177" s="6" t="s">
        <v>149</v>
      </c>
      <c r="C177" s="6"/>
      <c r="D177" s="18">
        <f t="shared" ref="D177:E180" si="22">D178</f>
        <v>1655700</v>
      </c>
      <c r="E177" s="18">
        <f t="shared" si="22"/>
        <v>1721900</v>
      </c>
    </row>
    <row r="178" spans="1:5" ht="26.25" x14ac:dyDescent="0.25">
      <c r="A178" s="8" t="s">
        <v>47</v>
      </c>
      <c r="B178" s="9" t="s">
        <v>150</v>
      </c>
      <c r="C178" s="9"/>
      <c r="D178" s="13">
        <f t="shared" si="22"/>
        <v>1655700</v>
      </c>
      <c r="E178" s="13">
        <f t="shared" si="22"/>
        <v>1721900</v>
      </c>
    </row>
    <row r="179" spans="1:5" ht="26.25" x14ac:dyDescent="0.25">
      <c r="A179" s="4" t="s">
        <v>313</v>
      </c>
      <c r="B179" s="5" t="s">
        <v>209</v>
      </c>
      <c r="C179" s="5"/>
      <c r="D179" s="7">
        <f>D180</f>
        <v>1655700</v>
      </c>
      <c r="E179" s="7">
        <f t="shared" si="22"/>
        <v>1721900</v>
      </c>
    </row>
    <row r="180" spans="1:5" ht="51.75" x14ac:dyDescent="0.25">
      <c r="A180" s="4" t="s">
        <v>18</v>
      </c>
      <c r="B180" s="5" t="s">
        <v>209</v>
      </c>
      <c r="C180" s="5" t="s">
        <v>6</v>
      </c>
      <c r="D180" s="7">
        <f t="shared" si="22"/>
        <v>1655700</v>
      </c>
      <c r="E180" s="7">
        <f t="shared" si="22"/>
        <v>1721900</v>
      </c>
    </row>
    <row r="181" spans="1:5" ht="26.25" x14ac:dyDescent="0.25">
      <c r="A181" s="4" t="s">
        <v>19</v>
      </c>
      <c r="B181" s="5" t="s">
        <v>209</v>
      </c>
      <c r="C181" s="5" t="s">
        <v>7</v>
      </c>
      <c r="D181" s="7">
        <v>1655700</v>
      </c>
      <c r="E181" s="7">
        <v>1721900</v>
      </c>
    </row>
    <row r="182" spans="1:5" ht="39" x14ac:dyDescent="0.25">
      <c r="A182" s="8" t="s">
        <v>151</v>
      </c>
      <c r="B182" s="9" t="s">
        <v>152</v>
      </c>
      <c r="C182" s="9"/>
      <c r="D182" s="13">
        <f t="shared" ref="D182:E184" si="23">D183</f>
        <v>100000</v>
      </c>
      <c r="E182" s="13">
        <f t="shared" si="23"/>
        <v>100000</v>
      </c>
    </row>
    <row r="183" spans="1:5" ht="26.25" x14ac:dyDescent="0.25">
      <c r="A183" s="4" t="s">
        <v>92</v>
      </c>
      <c r="B183" s="5" t="s">
        <v>153</v>
      </c>
      <c r="C183" s="5"/>
      <c r="D183" s="7">
        <f t="shared" si="23"/>
        <v>100000</v>
      </c>
      <c r="E183" s="7">
        <f t="shared" si="23"/>
        <v>100000</v>
      </c>
    </row>
    <row r="184" spans="1:5" ht="39" x14ac:dyDescent="0.25">
      <c r="A184" s="4" t="s">
        <v>17</v>
      </c>
      <c r="B184" s="5" t="s">
        <v>153</v>
      </c>
      <c r="C184" s="5" t="s">
        <v>10</v>
      </c>
      <c r="D184" s="7">
        <f t="shared" si="23"/>
        <v>100000</v>
      </c>
      <c r="E184" s="7">
        <f t="shared" si="23"/>
        <v>100000</v>
      </c>
    </row>
    <row r="185" spans="1:5" ht="26.25" x14ac:dyDescent="0.25">
      <c r="A185" s="4" t="s">
        <v>38</v>
      </c>
      <c r="B185" s="5" t="s">
        <v>153</v>
      </c>
      <c r="C185" s="5" t="s">
        <v>15</v>
      </c>
      <c r="D185" s="7">
        <v>100000</v>
      </c>
      <c r="E185" s="7">
        <v>100000</v>
      </c>
    </row>
    <row r="186" spans="1:5" ht="39" x14ac:dyDescent="0.25">
      <c r="A186" s="8" t="s">
        <v>272</v>
      </c>
      <c r="B186" s="9" t="s">
        <v>160</v>
      </c>
      <c r="C186" s="9"/>
      <c r="D186" s="13">
        <f>D187+D191</f>
        <v>4663500</v>
      </c>
      <c r="E186" s="13">
        <f>E187+E191</f>
        <v>4663500</v>
      </c>
    </row>
    <row r="187" spans="1:5" ht="26.25" x14ac:dyDescent="0.25">
      <c r="A187" s="8" t="s">
        <v>208</v>
      </c>
      <c r="B187" s="9" t="s">
        <v>154</v>
      </c>
      <c r="C187" s="9"/>
      <c r="D187" s="13">
        <f t="shared" ref="D187:E188" si="24">D188</f>
        <v>4613500</v>
      </c>
      <c r="E187" s="13">
        <f t="shared" si="24"/>
        <v>4613500</v>
      </c>
    </row>
    <row r="188" spans="1:5" ht="26.25" x14ac:dyDescent="0.25">
      <c r="A188" s="4" t="s">
        <v>43</v>
      </c>
      <c r="B188" s="5" t="s">
        <v>155</v>
      </c>
      <c r="C188" s="5"/>
      <c r="D188" s="7">
        <f t="shared" si="24"/>
        <v>4613500</v>
      </c>
      <c r="E188" s="7">
        <f t="shared" si="24"/>
        <v>4613500</v>
      </c>
    </row>
    <row r="189" spans="1:5" ht="26.25" x14ac:dyDescent="0.25">
      <c r="A189" s="4" t="s">
        <v>21</v>
      </c>
      <c r="B189" s="5" t="s">
        <v>155</v>
      </c>
      <c r="C189" s="5" t="s">
        <v>10</v>
      </c>
      <c r="D189" s="7">
        <f>D190</f>
        <v>4613500</v>
      </c>
      <c r="E189" s="7">
        <f>E190</f>
        <v>4613500</v>
      </c>
    </row>
    <row r="190" spans="1:5" x14ac:dyDescent="0.25">
      <c r="A190" s="4" t="s">
        <v>0</v>
      </c>
      <c r="B190" s="5" t="s">
        <v>155</v>
      </c>
      <c r="C190" s="5" t="s">
        <v>11</v>
      </c>
      <c r="D190" s="36">
        <v>4613500</v>
      </c>
      <c r="E190" s="36">
        <v>4613500</v>
      </c>
    </row>
    <row r="191" spans="1:5" ht="39" x14ac:dyDescent="0.25">
      <c r="A191" s="8" t="s">
        <v>91</v>
      </c>
      <c r="B191" s="9" t="s">
        <v>156</v>
      </c>
      <c r="C191" s="9"/>
      <c r="D191" s="13">
        <f t="shared" ref="D191:E192" si="25">D192</f>
        <v>50000</v>
      </c>
      <c r="E191" s="13">
        <f t="shared" si="25"/>
        <v>50000</v>
      </c>
    </row>
    <row r="192" spans="1:5" ht="26.25" x14ac:dyDescent="0.25">
      <c r="A192" s="4" t="s">
        <v>92</v>
      </c>
      <c r="B192" s="5" t="s">
        <v>211</v>
      </c>
      <c r="C192" s="6"/>
      <c r="D192" s="7">
        <f t="shared" si="25"/>
        <v>50000</v>
      </c>
      <c r="E192" s="7">
        <f t="shared" si="25"/>
        <v>50000</v>
      </c>
    </row>
    <row r="193" spans="1:5" ht="26.25" x14ac:dyDescent="0.25">
      <c r="A193" s="4" t="s">
        <v>221</v>
      </c>
      <c r="B193" s="5" t="s">
        <v>211</v>
      </c>
      <c r="C193" s="5" t="s">
        <v>8</v>
      </c>
      <c r="D193" s="7">
        <f>D194</f>
        <v>50000</v>
      </c>
      <c r="E193" s="7">
        <f>E194</f>
        <v>50000</v>
      </c>
    </row>
    <row r="194" spans="1:5" ht="26.25" x14ac:dyDescent="0.25">
      <c r="A194" s="4" t="s">
        <v>20</v>
      </c>
      <c r="B194" s="5" t="s">
        <v>211</v>
      </c>
      <c r="C194" s="5" t="s">
        <v>9</v>
      </c>
      <c r="D194" s="36">
        <v>50000</v>
      </c>
      <c r="E194" s="36">
        <v>50000</v>
      </c>
    </row>
    <row r="195" spans="1:5" ht="64.5" x14ac:dyDescent="0.25">
      <c r="A195" s="8" t="s">
        <v>273</v>
      </c>
      <c r="B195" s="9" t="s">
        <v>161</v>
      </c>
      <c r="C195" s="9"/>
      <c r="D195" s="13">
        <f t="shared" ref="D195:E198" si="26">D196</f>
        <v>30000</v>
      </c>
      <c r="E195" s="13">
        <f t="shared" si="26"/>
        <v>30000</v>
      </c>
    </row>
    <row r="196" spans="1:5" ht="26.25" x14ac:dyDescent="0.25">
      <c r="A196" s="8" t="s">
        <v>157</v>
      </c>
      <c r="B196" s="9" t="s">
        <v>158</v>
      </c>
      <c r="C196" s="9"/>
      <c r="D196" s="13">
        <f t="shared" si="26"/>
        <v>30000</v>
      </c>
      <c r="E196" s="13">
        <f t="shared" si="26"/>
        <v>30000</v>
      </c>
    </row>
    <row r="197" spans="1:5" ht="26.25" x14ac:dyDescent="0.25">
      <c r="A197" s="4" t="s">
        <v>92</v>
      </c>
      <c r="B197" s="5" t="s">
        <v>162</v>
      </c>
      <c r="C197" s="5"/>
      <c r="D197" s="7">
        <f t="shared" si="26"/>
        <v>30000</v>
      </c>
      <c r="E197" s="7">
        <f t="shared" si="26"/>
        <v>30000</v>
      </c>
    </row>
    <row r="198" spans="1:5" ht="26.25" x14ac:dyDescent="0.25">
      <c r="A198" s="4" t="s">
        <v>221</v>
      </c>
      <c r="B198" s="5" t="s">
        <v>162</v>
      </c>
      <c r="C198" s="5" t="s">
        <v>8</v>
      </c>
      <c r="D198" s="7">
        <f t="shared" si="26"/>
        <v>30000</v>
      </c>
      <c r="E198" s="7">
        <f t="shared" si="26"/>
        <v>30000</v>
      </c>
    </row>
    <row r="199" spans="1:5" ht="26.25" x14ac:dyDescent="0.25">
      <c r="A199" s="4" t="s">
        <v>20</v>
      </c>
      <c r="B199" s="5" t="s">
        <v>162</v>
      </c>
      <c r="C199" s="5" t="s">
        <v>9</v>
      </c>
      <c r="D199" s="7">
        <v>30000</v>
      </c>
      <c r="E199" s="7">
        <v>30000</v>
      </c>
    </row>
    <row r="200" spans="1:5" ht="39" x14ac:dyDescent="0.25">
      <c r="A200" s="8" t="s">
        <v>274</v>
      </c>
      <c r="B200" s="9" t="s">
        <v>163</v>
      </c>
      <c r="C200" s="9"/>
      <c r="D200" s="13">
        <f>D201+D206</f>
        <v>80000</v>
      </c>
      <c r="E200" s="13">
        <f>E201+E206</f>
        <v>80000</v>
      </c>
    </row>
    <row r="201" spans="1:5" x14ac:dyDescent="0.25">
      <c r="A201" s="17" t="s">
        <v>275</v>
      </c>
      <c r="B201" s="6" t="s">
        <v>167</v>
      </c>
      <c r="C201" s="6"/>
      <c r="D201" s="18">
        <f t="shared" ref="D201:E204" si="27">D202</f>
        <v>30000</v>
      </c>
      <c r="E201" s="18">
        <f t="shared" si="27"/>
        <v>30000</v>
      </c>
    </row>
    <row r="202" spans="1:5" ht="26.25" x14ac:dyDescent="0.25">
      <c r="A202" s="8" t="s">
        <v>168</v>
      </c>
      <c r="B202" s="9" t="s">
        <v>169</v>
      </c>
      <c r="C202" s="9"/>
      <c r="D202" s="13">
        <f t="shared" si="27"/>
        <v>30000</v>
      </c>
      <c r="E202" s="13">
        <f t="shared" si="27"/>
        <v>30000</v>
      </c>
    </row>
    <row r="203" spans="1:5" ht="26.25" x14ac:dyDescent="0.25">
      <c r="A203" s="4" t="s">
        <v>92</v>
      </c>
      <c r="B203" s="5" t="s">
        <v>170</v>
      </c>
      <c r="C203" s="6"/>
      <c r="D203" s="7">
        <f t="shared" si="27"/>
        <v>30000</v>
      </c>
      <c r="E203" s="7">
        <f t="shared" si="27"/>
        <v>30000</v>
      </c>
    </row>
    <row r="204" spans="1:5" ht="26.25" x14ac:dyDescent="0.25">
      <c r="A204" s="4" t="s">
        <v>221</v>
      </c>
      <c r="B204" s="5" t="s">
        <v>170</v>
      </c>
      <c r="C204" s="5" t="s">
        <v>8</v>
      </c>
      <c r="D204" s="7">
        <f t="shared" si="27"/>
        <v>30000</v>
      </c>
      <c r="E204" s="7">
        <f t="shared" si="27"/>
        <v>30000</v>
      </c>
    </row>
    <row r="205" spans="1:5" ht="26.25" x14ac:dyDescent="0.25">
      <c r="A205" s="4" t="s">
        <v>20</v>
      </c>
      <c r="B205" s="5" t="s">
        <v>170</v>
      </c>
      <c r="C205" s="5" t="s">
        <v>9</v>
      </c>
      <c r="D205" s="7">
        <v>30000</v>
      </c>
      <c r="E205" s="7">
        <v>30000</v>
      </c>
    </row>
    <row r="206" spans="1:5" ht="26.25" x14ac:dyDescent="0.25">
      <c r="A206" s="8" t="s">
        <v>164</v>
      </c>
      <c r="B206" s="9" t="s">
        <v>165</v>
      </c>
      <c r="C206" s="9"/>
      <c r="D206" s="13">
        <f t="shared" ref="D206:E208" si="28">D207</f>
        <v>50000</v>
      </c>
      <c r="E206" s="13">
        <f t="shared" si="28"/>
        <v>50000</v>
      </c>
    </row>
    <row r="207" spans="1:5" ht="26.25" x14ac:dyDescent="0.25">
      <c r="A207" s="4" t="s">
        <v>92</v>
      </c>
      <c r="B207" s="5" t="s">
        <v>166</v>
      </c>
      <c r="C207" s="5"/>
      <c r="D207" s="7">
        <f t="shared" si="28"/>
        <v>50000</v>
      </c>
      <c r="E207" s="7">
        <f t="shared" si="28"/>
        <v>50000</v>
      </c>
    </row>
    <row r="208" spans="1:5" ht="26.25" x14ac:dyDescent="0.25">
      <c r="A208" s="4" t="s">
        <v>221</v>
      </c>
      <c r="B208" s="5" t="s">
        <v>166</v>
      </c>
      <c r="C208" s="5" t="s">
        <v>8</v>
      </c>
      <c r="D208" s="7">
        <f t="shared" si="28"/>
        <v>50000</v>
      </c>
      <c r="E208" s="7">
        <f t="shared" si="28"/>
        <v>50000</v>
      </c>
    </row>
    <row r="209" spans="1:5" ht="26.25" x14ac:dyDescent="0.25">
      <c r="A209" s="4" t="s">
        <v>20</v>
      </c>
      <c r="B209" s="5" t="s">
        <v>166</v>
      </c>
      <c r="C209" s="5" t="s">
        <v>9</v>
      </c>
      <c r="D209" s="7">
        <v>50000</v>
      </c>
      <c r="E209" s="7">
        <v>50000</v>
      </c>
    </row>
    <row r="210" spans="1:5" ht="39" x14ac:dyDescent="0.25">
      <c r="A210" s="8" t="s">
        <v>276</v>
      </c>
      <c r="B210" s="9" t="s">
        <v>172</v>
      </c>
      <c r="C210" s="9"/>
      <c r="D210" s="12">
        <f t="shared" ref="D210:E213" si="29">D211</f>
        <v>579665.92000000004</v>
      </c>
      <c r="E210" s="12">
        <f t="shared" si="29"/>
        <v>516263.47</v>
      </c>
    </row>
    <row r="211" spans="1:5" ht="39" x14ac:dyDescent="0.25">
      <c r="A211" s="8" t="s">
        <v>171</v>
      </c>
      <c r="B211" s="9" t="s">
        <v>173</v>
      </c>
      <c r="C211" s="9"/>
      <c r="D211" s="12">
        <f t="shared" si="29"/>
        <v>579665.92000000004</v>
      </c>
      <c r="E211" s="12">
        <f t="shared" si="29"/>
        <v>516263.47</v>
      </c>
    </row>
    <row r="212" spans="1:5" ht="39" x14ac:dyDescent="0.25">
      <c r="A212" s="4" t="s">
        <v>296</v>
      </c>
      <c r="B212" s="5" t="s">
        <v>297</v>
      </c>
      <c r="C212" s="6"/>
      <c r="D212" s="10">
        <f t="shared" si="29"/>
        <v>579665.92000000004</v>
      </c>
      <c r="E212" s="10">
        <f t="shared" si="29"/>
        <v>516263.47</v>
      </c>
    </row>
    <row r="213" spans="1:5" x14ac:dyDescent="0.25">
      <c r="A213" s="4" t="s">
        <v>1</v>
      </c>
      <c r="B213" s="5" t="s">
        <v>297</v>
      </c>
      <c r="C213" s="19">
        <v>300</v>
      </c>
      <c r="D213" s="10">
        <f t="shared" si="29"/>
        <v>579665.92000000004</v>
      </c>
      <c r="E213" s="10">
        <f t="shared" si="29"/>
        <v>516263.47</v>
      </c>
    </row>
    <row r="214" spans="1:5" ht="26.25" x14ac:dyDescent="0.25">
      <c r="A214" s="4" t="s">
        <v>3</v>
      </c>
      <c r="B214" s="5" t="s">
        <v>297</v>
      </c>
      <c r="C214" s="19">
        <v>320</v>
      </c>
      <c r="D214" s="35">
        <v>579665.92000000004</v>
      </c>
      <c r="E214" s="35">
        <v>516263.47</v>
      </c>
    </row>
    <row r="215" spans="1:5" ht="51" x14ac:dyDescent="0.25">
      <c r="A215" s="24" t="s">
        <v>277</v>
      </c>
      <c r="B215" s="9" t="s">
        <v>174</v>
      </c>
      <c r="C215" s="9"/>
      <c r="D215" s="13">
        <f t="shared" ref="D215:E218" si="30">D216</f>
        <v>10000</v>
      </c>
      <c r="E215" s="13">
        <f t="shared" si="30"/>
        <v>10000</v>
      </c>
    </row>
    <row r="216" spans="1:5" ht="25.5" x14ac:dyDescent="0.25">
      <c r="A216" s="24" t="s">
        <v>175</v>
      </c>
      <c r="B216" s="9" t="s">
        <v>176</v>
      </c>
      <c r="C216" s="9"/>
      <c r="D216" s="13">
        <f t="shared" si="30"/>
        <v>10000</v>
      </c>
      <c r="E216" s="13">
        <f t="shared" si="30"/>
        <v>10000</v>
      </c>
    </row>
    <row r="217" spans="1:5" ht="26.25" x14ac:dyDescent="0.25">
      <c r="A217" s="4" t="s">
        <v>92</v>
      </c>
      <c r="B217" s="5" t="s">
        <v>177</v>
      </c>
      <c r="C217" s="5"/>
      <c r="D217" s="7">
        <f t="shared" si="30"/>
        <v>10000</v>
      </c>
      <c r="E217" s="7">
        <f t="shared" si="30"/>
        <v>10000</v>
      </c>
    </row>
    <row r="218" spans="1:5" ht="26.25" x14ac:dyDescent="0.25">
      <c r="A218" s="4" t="s">
        <v>221</v>
      </c>
      <c r="B218" s="5" t="s">
        <v>177</v>
      </c>
      <c r="C218" s="5" t="s">
        <v>8</v>
      </c>
      <c r="D218" s="7">
        <f t="shared" si="30"/>
        <v>10000</v>
      </c>
      <c r="E218" s="7">
        <f t="shared" si="30"/>
        <v>10000</v>
      </c>
    </row>
    <row r="219" spans="1:5" ht="26.25" x14ac:dyDescent="0.25">
      <c r="A219" s="4" t="s">
        <v>20</v>
      </c>
      <c r="B219" s="5" t="s">
        <v>177</v>
      </c>
      <c r="C219" s="5" t="s">
        <v>9</v>
      </c>
      <c r="D219" s="36">
        <v>10000</v>
      </c>
      <c r="E219" s="36">
        <v>10000</v>
      </c>
    </row>
    <row r="220" spans="1:5" ht="51.75" x14ac:dyDescent="0.25">
      <c r="A220" s="8" t="s">
        <v>278</v>
      </c>
      <c r="B220" s="16" t="s">
        <v>178</v>
      </c>
      <c r="C220" s="25"/>
      <c r="D220" s="26">
        <f t="shared" ref="D220:E223" si="31">D221</f>
        <v>10000</v>
      </c>
      <c r="E220" s="26">
        <f t="shared" si="31"/>
        <v>10000</v>
      </c>
    </row>
    <row r="221" spans="1:5" ht="39" x14ac:dyDescent="0.25">
      <c r="A221" s="8" t="s">
        <v>179</v>
      </c>
      <c r="B221" s="16" t="s">
        <v>180</v>
      </c>
      <c r="C221" s="25"/>
      <c r="D221" s="26">
        <f t="shared" si="31"/>
        <v>10000</v>
      </c>
      <c r="E221" s="26">
        <f t="shared" si="31"/>
        <v>10000</v>
      </c>
    </row>
    <row r="222" spans="1:5" ht="39" x14ac:dyDescent="0.25">
      <c r="A222" s="4" t="s">
        <v>181</v>
      </c>
      <c r="B222" s="5" t="s">
        <v>182</v>
      </c>
      <c r="C222" s="5"/>
      <c r="D222" s="7">
        <f t="shared" si="31"/>
        <v>10000</v>
      </c>
      <c r="E222" s="7">
        <f t="shared" si="31"/>
        <v>10000</v>
      </c>
    </row>
    <row r="223" spans="1:5" ht="26.25" x14ac:dyDescent="0.25">
      <c r="A223" s="4" t="s">
        <v>221</v>
      </c>
      <c r="B223" s="5" t="s">
        <v>182</v>
      </c>
      <c r="C223" s="19">
        <v>200</v>
      </c>
      <c r="D223" s="33">
        <f t="shared" si="31"/>
        <v>10000</v>
      </c>
      <c r="E223" s="33">
        <f t="shared" si="31"/>
        <v>10000</v>
      </c>
    </row>
    <row r="224" spans="1:5" ht="26.25" x14ac:dyDescent="0.25">
      <c r="A224" s="4" t="s">
        <v>20</v>
      </c>
      <c r="B224" s="5" t="s">
        <v>182</v>
      </c>
      <c r="C224" s="19">
        <v>240</v>
      </c>
      <c r="D224" s="46">
        <v>10000</v>
      </c>
      <c r="E224" s="46">
        <v>10000</v>
      </c>
    </row>
    <row r="225" spans="1:5" ht="51.75" x14ac:dyDescent="0.25">
      <c r="A225" s="8" t="s">
        <v>279</v>
      </c>
      <c r="B225" s="9" t="s">
        <v>183</v>
      </c>
      <c r="C225" s="9"/>
      <c r="D225" s="13">
        <f t="shared" ref="D225:E228" si="32">D226</f>
        <v>40000</v>
      </c>
      <c r="E225" s="13">
        <f t="shared" si="32"/>
        <v>40000</v>
      </c>
    </row>
    <row r="226" spans="1:5" ht="26.25" x14ac:dyDescent="0.25">
      <c r="A226" s="8" t="s">
        <v>184</v>
      </c>
      <c r="B226" s="9" t="s">
        <v>185</v>
      </c>
      <c r="C226" s="9"/>
      <c r="D226" s="13">
        <f t="shared" si="32"/>
        <v>40000</v>
      </c>
      <c r="E226" s="13">
        <f t="shared" si="32"/>
        <v>40000</v>
      </c>
    </row>
    <row r="227" spans="1:5" ht="26.25" x14ac:dyDescent="0.25">
      <c r="A227" s="4" t="s">
        <v>186</v>
      </c>
      <c r="B227" s="5" t="s">
        <v>187</v>
      </c>
      <c r="C227" s="5"/>
      <c r="D227" s="7">
        <f t="shared" si="32"/>
        <v>40000</v>
      </c>
      <c r="E227" s="7">
        <f t="shared" si="32"/>
        <v>40000</v>
      </c>
    </row>
    <row r="228" spans="1:5" ht="26.25" x14ac:dyDescent="0.25">
      <c r="A228" s="4" t="s">
        <v>221</v>
      </c>
      <c r="B228" s="5" t="s">
        <v>187</v>
      </c>
      <c r="C228" s="5" t="s">
        <v>8</v>
      </c>
      <c r="D228" s="7">
        <f t="shared" si="32"/>
        <v>40000</v>
      </c>
      <c r="E228" s="7">
        <f t="shared" si="32"/>
        <v>40000</v>
      </c>
    </row>
    <row r="229" spans="1:5" ht="26.25" x14ac:dyDescent="0.25">
      <c r="A229" s="4" t="s">
        <v>20</v>
      </c>
      <c r="B229" s="5" t="s">
        <v>187</v>
      </c>
      <c r="C229" s="5" t="s">
        <v>9</v>
      </c>
      <c r="D229" s="7">
        <v>40000</v>
      </c>
      <c r="E229" s="7">
        <v>40000</v>
      </c>
    </row>
    <row r="230" spans="1:5" ht="39" x14ac:dyDescent="0.25">
      <c r="A230" s="49" t="s">
        <v>280</v>
      </c>
      <c r="B230" s="9" t="s">
        <v>252</v>
      </c>
      <c r="C230" s="9"/>
      <c r="D230" s="52">
        <f t="shared" ref="D230:E232" si="33">D231</f>
        <v>17644400</v>
      </c>
      <c r="E230" s="52">
        <f t="shared" si="33"/>
        <v>17644400</v>
      </c>
    </row>
    <row r="231" spans="1:5" ht="51.75" x14ac:dyDescent="0.25">
      <c r="A231" s="50" t="s">
        <v>250</v>
      </c>
      <c r="B231" s="9" t="s">
        <v>253</v>
      </c>
      <c r="C231" s="9"/>
      <c r="D231" s="52">
        <f t="shared" si="33"/>
        <v>17644400</v>
      </c>
      <c r="E231" s="52">
        <f t="shared" si="33"/>
        <v>17644400</v>
      </c>
    </row>
    <row r="232" spans="1:5" x14ac:dyDescent="0.25">
      <c r="A232" s="51" t="s">
        <v>251</v>
      </c>
      <c r="B232" s="5" t="s">
        <v>254</v>
      </c>
      <c r="C232" s="9"/>
      <c r="D232" s="35">
        <f t="shared" si="33"/>
        <v>17644400</v>
      </c>
      <c r="E232" s="35">
        <f t="shared" si="33"/>
        <v>17644400</v>
      </c>
    </row>
    <row r="233" spans="1:5" ht="26.25" x14ac:dyDescent="0.25">
      <c r="A233" s="39" t="s">
        <v>228</v>
      </c>
      <c r="B233" s="5" t="s">
        <v>254</v>
      </c>
      <c r="C233" s="44" t="s">
        <v>8</v>
      </c>
      <c r="D233" s="35">
        <f>D234</f>
        <v>17644400</v>
      </c>
      <c r="E233" s="35">
        <f>E234</f>
        <v>17644400</v>
      </c>
    </row>
    <row r="234" spans="1:5" ht="26.25" x14ac:dyDescent="0.25">
      <c r="A234" s="39" t="s">
        <v>20</v>
      </c>
      <c r="B234" s="5" t="s">
        <v>254</v>
      </c>
      <c r="C234" s="44" t="s">
        <v>9</v>
      </c>
      <c r="D234" s="35">
        <v>17644400</v>
      </c>
      <c r="E234" s="35">
        <v>17644400</v>
      </c>
    </row>
    <row r="235" spans="1:5" x14ac:dyDescent="0.25">
      <c r="A235" s="53" t="s">
        <v>284</v>
      </c>
      <c r="B235" s="58" t="s">
        <v>287</v>
      </c>
      <c r="C235" s="58"/>
      <c r="D235" s="59">
        <f t="shared" ref="D235:E238" si="34">D236</f>
        <v>50000</v>
      </c>
      <c r="E235" s="59">
        <f t="shared" si="34"/>
        <v>50000</v>
      </c>
    </row>
    <row r="236" spans="1:5" ht="39" x14ac:dyDescent="0.25">
      <c r="A236" s="53" t="s">
        <v>285</v>
      </c>
      <c r="B236" s="58" t="s">
        <v>288</v>
      </c>
      <c r="C236" s="58"/>
      <c r="D236" s="59">
        <f t="shared" si="34"/>
        <v>50000</v>
      </c>
      <c r="E236" s="59">
        <f t="shared" si="34"/>
        <v>50000</v>
      </c>
    </row>
    <row r="237" spans="1:5" ht="26.25" x14ac:dyDescent="0.25">
      <c r="A237" s="39" t="s">
        <v>286</v>
      </c>
      <c r="B237" s="44" t="s">
        <v>289</v>
      </c>
      <c r="C237" s="44"/>
      <c r="D237" s="36">
        <f t="shared" si="34"/>
        <v>50000</v>
      </c>
      <c r="E237" s="36">
        <f t="shared" si="34"/>
        <v>50000</v>
      </c>
    </row>
    <row r="238" spans="1:5" ht="26.25" x14ac:dyDescent="0.25">
      <c r="A238" s="39" t="s">
        <v>228</v>
      </c>
      <c r="B238" s="44" t="s">
        <v>289</v>
      </c>
      <c r="C238" s="5" t="s">
        <v>8</v>
      </c>
      <c r="D238" s="36">
        <f t="shared" si="34"/>
        <v>50000</v>
      </c>
      <c r="E238" s="36">
        <f t="shared" si="34"/>
        <v>50000</v>
      </c>
    </row>
    <row r="239" spans="1:5" ht="26.25" x14ac:dyDescent="0.25">
      <c r="A239" s="39" t="s">
        <v>20</v>
      </c>
      <c r="B239" s="44" t="s">
        <v>289</v>
      </c>
      <c r="C239" s="5" t="s">
        <v>9</v>
      </c>
      <c r="D239" s="36">
        <v>50000</v>
      </c>
      <c r="E239" s="36">
        <v>50000</v>
      </c>
    </row>
    <row r="240" spans="1:5" ht="51" x14ac:dyDescent="0.25">
      <c r="A240" s="27" t="s">
        <v>281</v>
      </c>
      <c r="B240" s="9" t="s">
        <v>188</v>
      </c>
      <c r="C240" s="9"/>
      <c r="D240" s="12">
        <f t="shared" ref="D240:E243" si="35">D241</f>
        <v>120000</v>
      </c>
      <c r="E240" s="12">
        <f t="shared" si="35"/>
        <v>120000</v>
      </c>
    </row>
    <row r="241" spans="1:5" ht="51" x14ac:dyDescent="0.25">
      <c r="A241" s="27" t="s">
        <v>215</v>
      </c>
      <c r="B241" s="9" t="s">
        <v>189</v>
      </c>
      <c r="C241" s="9"/>
      <c r="D241" s="12">
        <f t="shared" si="35"/>
        <v>120000</v>
      </c>
      <c r="E241" s="12">
        <f t="shared" si="35"/>
        <v>120000</v>
      </c>
    </row>
    <row r="242" spans="1:5" ht="51" x14ac:dyDescent="0.25">
      <c r="A242" s="14" t="s">
        <v>216</v>
      </c>
      <c r="B242" s="15" t="s">
        <v>190</v>
      </c>
      <c r="C242" s="9"/>
      <c r="D242" s="10">
        <f t="shared" si="35"/>
        <v>120000</v>
      </c>
      <c r="E242" s="10">
        <f t="shared" si="35"/>
        <v>120000</v>
      </c>
    </row>
    <row r="243" spans="1:5" ht="26.25" x14ac:dyDescent="0.25">
      <c r="A243" s="4" t="s">
        <v>221</v>
      </c>
      <c r="B243" s="15" t="s">
        <v>190</v>
      </c>
      <c r="C243" s="5" t="s">
        <v>8</v>
      </c>
      <c r="D243" s="10">
        <f t="shared" si="35"/>
        <v>120000</v>
      </c>
      <c r="E243" s="10">
        <f t="shared" si="35"/>
        <v>120000</v>
      </c>
    </row>
    <row r="244" spans="1:5" ht="26.25" x14ac:dyDescent="0.25">
      <c r="A244" s="4" t="s">
        <v>20</v>
      </c>
      <c r="B244" s="15" t="s">
        <v>190</v>
      </c>
      <c r="C244" s="5" t="s">
        <v>9</v>
      </c>
      <c r="D244" s="10">
        <v>120000</v>
      </c>
      <c r="E244" s="10">
        <v>120000</v>
      </c>
    </row>
    <row r="245" spans="1:5" ht="51.75" x14ac:dyDescent="0.25">
      <c r="A245" s="38" t="s">
        <v>282</v>
      </c>
      <c r="B245" s="41" t="s">
        <v>256</v>
      </c>
      <c r="C245" s="54"/>
      <c r="D245" s="55">
        <f t="shared" ref="D245:E247" si="36">D246</f>
        <v>500000</v>
      </c>
      <c r="E245" s="55">
        <f t="shared" si="36"/>
        <v>465000</v>
      </c>
    </row>
    <row r="246" spans="1:5" ht="51.75" x14ac:dyDescent="0.25">
      <c r="A246" s="53" t="s">
        <v>283</v>
      </c>
      <c r="B246" s="9" t="s">
        <v>257</v>
      </c>
      <c r="C246" s="42"/>
      <c r="D246" s="43">
        <f t="shared" si="36"/>
        <v>500000</v>
      </c>
      <c r="E246" s="43">
        <f t="shared" si="36"/>
        <v>465000</v>
      </c>
    </row>
    <row r="247" spans="1:5" ht="39" x14ac:dyDescent="0.25">
      <c r="A247" s="39" t="s">
        <v>255</v>
      </c>
      <c r="B247" s="5" t="s">
        <v>258</v>
      </c>
      <c r="C247" s="45"/>
      <c r="D247" s="46">
        <f t="shared" si="36"/>
        <v>500000</v>
      </c>
      <c r="E247" s="46">
        <f t="shared" si="36"/>
        <v>465000</v>
      </c>
    </row>
    <row r="248" spans="1:5" ht="26.25" x14ac:dyDescent="0.25">
      <c r="A248" s="39" t="s">
        <v>228</v>
      </c>
      <c r="B248" s="5" t="s">
        <v>258</v>
      </c>
      <c r="C248" s="45">
        <v>200</v>
      </c>
      <c r="D248" s="46">
        <f>D249</f>
        <v>500000</v>
      </c>
      <c r="E248" s="46">
        <f>E249</f>
        <v>465000</v>
      </c>
    </row>
    <row r="249" spans="1:5" ht="26.25" x14ac:dyDescent="0.25">
      <c r="A249" s="39" t="s">
        <v>20</v>
      </c>
      <c r="B249" s="5" t="s">
        <v>258</v>
      </c>
      <c r="C249" s="45">
        <v>240</v>
      </c>
      <c r="D249" s="46">
        <v>500000</v>
      </c>
      <c r="E249" s="46">
        <v>465000</v>
      </c>
    </row>
    <row r="250" spans="1:5" ht="54" x14ac:dyDescent="0.25">
      <c r="A250" s="17" t="s">
        <v>298</v>
      </c>
      <c r="B250" s="29" t="s">
        <v>301</v>
      </c>
      <c r="C250" s="29"/>
      <c r="D250" s="11">
        <f t="shared" ref="D250:E252" si="37">D251</f>
        <v>100000</v>
      </c>
      <c r="E250" s="11">
        <f t="shared" si="37"/>
        <v>100000</v>
      </c>
    </row>
    <row r="251" spans="1:5" ht="39" x14ac:dyDescent="0.25">
      <c r="A251" s="8" t="s">
        <v>299</v>
      </c>
      <c r="B251" s="16" t="s">
        <v>302</v>
      </c>
      <c r="C251" s="16"/>
      <c r="D251" s="12">
        <f t="shared" si="37"/>
        <v>100000</v>
      </c>
      <c r="E251" s="12">
        <f t="shared" si="37"/>
        <v>100000</v>
      </c>
    </row>
    <row r="252" spans="1:5" ht="39" x14ac:dyDescent="0.25">
      <c r="A252" s="4" t="s">
        <v>300</v>
      </c>
      <c r="B252" s="19" t="s">
        <v>303</v>
      </c>
      <c r="C252" s="19"/>
      <c r="D252" s="10">
        <f t="shared" si="37"/>
        <v>100000</v>
      </c>
      <c r="E252" s="10">
        <f t="shared" si="37"/>
        <v>100000</v>
      </c>
    </row>
    <row r="253" spans="1:5" ht="26.25" x14ac:dyDescent="0.25">
      <c r="A253" s="4" t="s">
        <v>21</v>
      </c>
      <c r="B253" s="19" t="s">
        <v>303</v>
      </c>
      <c r="C253" s="19">
        <v>600</v>
      </c>
      <c r="D253" s="10">
        <f>D254</f>
        <v>100000</v>
      </c>
      <c r="E253" s="10">
        <f>E254</f>
        <v>100000</v>
      </c>
    </row>
    <row r="254" spans="1:5" x14ac:dyDescent="0.25">
      <c r="A254" s="4" t="s">
        <v>0</v>
      </c>
      <c r="B254" s="19" t="s">
        <v>303</v>
      </c>
      <c r="C254" s="19">
        <v>610</v>
      </c>
      <c r="D254" s="10">
        <v>100000</v>
      </c>
      <c r="E254" s="10">
        <v>100000</v>
      </c>
    </row>
    <row r="255" spans="1:5" ht="26.25" x14ac:dyDescent="0.25">
      <c r="A255" s="8" t="s">
        <v>191</v>
      </c>
      <c r="B255" s="34" t="s">
        <v>192</v>
      </c>
      <c r="C255" s="9"/>
      <c r="D255" s="12">
        <f t="shared" ref="D255:E258" si="38">D256</f>
        <v>442900</v>
      </c>
      <c r="E255" s="12">
        <f t="shared" si="38"/>
        <v>461600</v>
      </c>
    </row>
    <row r="256" spans="1:5" ht="26.25" x14ac:dyDescent="0.25">
      <c r="A256" s="8" t="s">
        <v>193</v>
      </c>
      <c r="B256" s="9" t="s">
        <v>194</v>
      </c>
      <c r="C256" s="9"/>
      <c r="D256" s="13">
        <f t="shared" si="38"/>
        <v>442900</v>
      </c>
      <c r="E256" s="13">
        <f t="shared" si="38"/>
        <v>461600</v>
      </c>
    </row>
    <row r="257" spans="1:5" ht="26.25" x14ac:dyDescent="0.25">
      <c r="A257" s="4" t="s">
        <v>313</v>
      </c>
      <c r="B257" s="5" t="s">
        <v>195</v>
      </c>
      <c r="C257" s="5"/>
      <c r="D257" s="7">
        <f t="shared" si="38"/>
        <v>442900</v>
      </c>
      <c r="E257" s="7">
        <f t="shared" si="38"/>
        <v>461600</v>
      </c>
    </row>
    <row r="258" spans="1:5" ht="51.75" x14ac:dyDescent="0.25">
      <c r="A258" s="4" t="s">
        <v>18</v>
      </c>
      <c r="B258" s="5" t="s">
        <v>195</v>
      </c>
      <c r="C258" s="5" t="s">
        <v>6</v>
      </c>
      <c r="D258" s="7">
        <f t="shared" si="38"/>
        <v>442900</v>
      </c>
      <c r="E258" s="7">
        <f t="shared" si="38"/>
        <v>461600</v>
      </c>
    </row>
    <row r="259" spans="1:5" ht="26.25" x14ac:dyDescent="0.25">
      <c r="A259" s="4" t="s">
        <v>16</v>
      </c>
      <c r="B259" s="5" t="s">
        <v>195</v>
      </c>
      <c r="C259" s="5" t="s">
        <v>7</v>
      </c>
      <c r="D259" s="35">
        <v>442900</v>
      </c>
      <c r="E259" s="35">
        <v>461600</v>
      </c>
    </row>
    <row r="260" spans="1:5" ht="26.25" x14ac:dyDescent="0.25">
      <c r="A260" s="8" t="s">
        <v>196</v>
      </c>
      <c r="B260" s="9" t="s">
        <v>197</v>
      </c>
      <c r="C260" s="5"/>
      <c r="D260" s="13">
        <f>D261+D265</f>
        <v>2425480</v>
      </c>
      <c r="E260" s="13">
        <f>E261+E265</f>
        <v>2530090</v>
      </c>
    </row>
    <row r="261" spans="1:5" x14ac:dyDescent="0.25">
      <c r="A261" s="8" t="s">
        <v>198</v>
      </c>
      <c r="B261" s="9" t="s">
        <v>199</v>
      </c>
      <c r="C261" s="5"/>
      <c r="D261" s="13">
        <f t="shared" ref="D261:E263" si="39">D262</f>
        <v>1684100</v>
      </c>
      <c r="E261" s="13">
        <f t="shared" si="39"/>
        <v>1751500</v>
      </c>
    </row>
    <row r="262" spans="1:5" ht="26.25" x14ac:dyDescent="0.25">
      <c r="A262" s="4" t="s">
        <v>313</v>
      </c>
      <c r="B262" s="5" t="s">
        <v>200</v>
      </c>
      <c r="C262" s="5"/>
      <c r="D262" s="7">
        <f t="shared" si="39"/>
        <v>1684100</v>
      </c>
      <c r="E262" s="7">
        <f t="shared" si="39"/>
        <v>1751500</v>
      </c>
    </row>
    <row r="263" spans="1:5" ht="51.75" x14ac:dyDescent="0.25">
      <c r="A263" s="4" t="s">
        <v>18</v>
      </c>
      <c r="B263" s="5" t="s">
        <v>200</v>
      </c>
      <c r="C263" s="5" t="s">
        <v>6</v>
      </c>
      <c r="D263" s="7">
        <f t="shared" si="39"/>
        <v>1684100</v>
      </c>
      <c r="E263" s="7">
        <f t="shared" si="39"/>
        <v>1751500</v>
      </c>
    </row>
    <row r="264" spans="1:5" ht="26.25" x14ac:dyDescent="0.25">
      <c r="A264" s="4" t="s">
        <v>16</v>
      </c>
      <c r="B264" s="5" t="s">
        <v>200</v>
      </c>
      <c r="C264" s="5" t="s">
        <v>7</v>
      </c>
      <c r="D264" s="36">
        <v>1684100</v>
      </c>
      <c r="E264" s="36">
        <v>1751500</v>
      </c>
    </row>
    <row r="265" spans="1:5" ht="26.25" x14ac:dyDescent="0.25">
      <c r="A265" s="8" t="s">
        <v>201</v>
      </c>
      <c r="B265" s="9" t="s">
        <v>202</v>
      </c>
      <c r="C265" s="9"/>
      <c r="D265" s="12">
        <f>D266</f>
        <v>741380</v>
      </c>
      <c r="E265" s="12">
        <f>E266</f>
        <v>778590</v>
      </c>
    </row>
    <row r="266" spans="1:5" ht="77.25" x14ac:dyDescent="0.25">
      <c r="A266" s="23" t="s">
        <v>316</v>
      </c>
      <c r="B266" s="20" t="s">
        <v>203</v>
      </c>
      <c r="C266" s="20"/>
      <c r="D266" s="21">
        <f>D267+D269</f>
        <v>741380</v>
      </c>
      <c r="E266" s="21">
        <f>E267+E269</f>
        <v>778590</v>
      </c>
    </row>
    <row r="267" spans="1:5" ht="51.75" x14ac:dyDescent="0.25">
      <c r="A267" s="4" t="s">
        <v>18</v>
      </c>
      <c r="B267" s="5" t="s">
        <v>203</v>
      </c>
      <c r="C267" s="5" t="s">
        <v>6</v>
      </c>
      <c r="D267" s="10">
        <f>SUM(D268:D268)</f>
        <v>730700</v>
      </c>
      <c r="E267" s="10">
        <f>SUM(E268:E268)</f>
        <v>759800</v>
      </c>
    </row>
    <row r="268" spans="1:5" ht="26.25" x14ac:dyDescent="0.25">
      <c r="A268" s="4" t="s">
        <v>19</v>
      </c>
      <c r="B268" s="5" t="s">
        <v>203</v>
      </c>
      <c r="C268" s="5" t="s">
        <v>7</v>
      </c>
      <c r="D268" s="35">
        <v>730700</v>
      </c>
      <c r="E268" s="35">
        <v>759800</v>
      </c>
    </row>
    <row r="269" spans="1:5" ht="26.25" x14ac:dyDescent="0.25">
      <c r="A269" s="4" t="s">
        <v>221</v>
      </c>
      <c r="B269" s="5" t="s">
        <v>203</v>
      </c>
      <c r="C269" s="5" t="s">
        <v>8</v>
      </c>
      <c r="D269" s="10">
        <f>D270</f>
        <v>10680</v>
      </c>
      <c r="E269" s="10">
        <f>E270</f>
        <v>18790</v>
      </c>
    </row>
    <row r="270" spans="1:5" ht="26.25" x14ac:dyDescent="0.25">
      <c r="A270" s="4" t="s">
        <v>20</v>
      </c>
      <c r="B270" s="5" t="s">
        <v>203</v>
      </c>
      <c r="C270" s="5" t="s">
        <v>9</v>
      </c>
      <c r="D270" s="35">
        <v>10680</v>
      </c>
      <c r="E270" s="35">
        <v>18790</v>
      </c>
    </row>
    <row r="271" spans="1:5" ht="26.25" x14ac:dyDescent="0.25">
      <c r="A271" s="8" t="s">
        <v>40</v>
      </c>
      <c r="B271" s="9" t="s">
        <v>204</v>
      </c>
      <c r="C271" s="5"/>
      <c r="D271" s="12">
        <f>D272</f>
        <v>995100</v>
      </c>
      <c r="E271" s="12">
        <f>E272</f>
        <v>1035000</v>
      </c>
    </row>
    <row r="272" spans="1:5" ht="26.25" x14ac:dyDescent="0.25">
      <c r="A272" s="8" t="s">
        <v>205</v>
      </c>
      <c r="B272" s="9" t="s">
        <v>206</v>
      </c>
      <c r="C272" s="5"/>
      <c r="D272" s="12">
        <f>D273+D281+D286+D291+D296+D301+D306+D276</f>
        <v>995100</v>
      </c>
      <c r="E272" s="12">
        <f>E273+E281+E286+E291+E296+E301+E306+E276</f>
        <v>1035000</v>
      </c>
    </row>
    <row r="273" spans="1:5" ht="26.25" x14ac:dyDescent="0.25">
      <c r="A273" s="4" t="s">
        <v>313</v>
      </c>
      <c r="B273" s="5" t="s">
        <v>207</v>
      </c>
      <c r="C273" s="5"/>
      <c r="D273" s="10">
        <f t="shared" ref="D273:E273" si="40">D274</f>
        <v>853700</v>
      </c>
      <c r="E273" s="10">
        <f t="shared" si="40"/>
        <v>887800</v>
      </c>
    </row>
    <row r="274" spans="1:5" ht="51.75" x14ac:dyDescent="0.25">
      <c r="A274" s="4" t="s">
        <v>18</v>
      </c>
      <c r="B274" s="5" t="s">
        <v>207</v>
      </c>
      <c r="C274" s="5" t="s">
        <v>6</v>
      </c>
      <c r="D274" s="10">
        <f>D275</f>
        <v>853700</v>
      </c>
      <c r="E274" s="10">
        <f>E275</f>
        <v>887800</v>
      </c>
    </row>
    <row r="275" spans="1:5" ht="26.25" x14ac:dyDescent="0.25">
      <c r="A275" s="4" t="s">
        <v>16</v>
      </c>
      <c r="B275" s="5" t="s">
        <v>207</v>
      </c>
      <c r="C275" s="5" t="s">
        <v>7</v>
      </c>
      <c r="D275" s="35">
        <v>853700</v>
      </c>
      <c r="E275" s="35">
        <v>887800</v>
      </c>
    </row>
    <row r="276" spans="1:5" ht="26.25" x14ac:dyDescent="0.25">
      <c r="A276" s="40" t="s">
        <v>226</v>
      </c>
      <c r="B276" s="47" t="s">
        <v>227</v>
      </c>
      <c r="C276" s="47"/>
      <c r="D276" s="56">
        <f>D277+D279</f>
        <v>24000</v>
      </c>
      <c r="E276" s="56">
        <f>E277+E279</f>
        <v>25000</v>
      </c>
    </row>
    <row r="277" spans="1:5" ht="51.75" x14ac:dyDescent="0.25">
      <c r="A277" s="39" t="s">
        <v>18</v>
      </c>
      <c r="B277" s="44" t="s">
        <v>227</v>
      </c>
      <c r="C277" s="44" t="s">
        <v>6</v>
      </c>
      <c r="D277" s="56">
        <f>D278</f>
        <v>16800</v>
      </c>
      <c r="E277" s="56">
        <f>E278</f>
        <v>17800</v>
      </c>
    </row>
    <row r="278" spans="1:5" ht="26.25" x14ac:dyDescent="0.25">
      <c r="A278" s="39" t="s">
        <v>16</v>
      </c>
      <c r="B278" s="44" t="s">
        <v>227</v>
      </c>
      <c r="C278" s="44" t="s">
        <v>7</v>
      </c>
      <c r="D278" s="35">
        <v>16800</v>
      </c>
      <c r="E278" s="35">
        <v>17800</v>
      </c>
    </row>
    <row r="279" spans="1:5" ht="26.25" x14ac:dyDescent="0.25">
      <c r="A279" s="39" t="s">
        <v>228</v>
      </c>
      <c r="B279" s="44" t="s">
        <v>227</v>
      </c>
      <c r="C279" s="44" t="s">
        <v>8</v>
      </c>
      <c r="D279" s="35">
        <f>D280</f>
        <v>7200</v>
      </c>
      <c r="E279" s="35">
        <f>E280</f>
        <v>7200</v>
      </c>
    </row>
    <row r="280" spans="1:5" ht="26.25" x14ac:dyDescent="0.25">
      <c r="A280" s="39" t="s">
        <v>20</v>
      </c>
      <c r="B280" s="44" t="s">
        <v>227</v>
      </c>
      <c r="C280" s="44" t="s">
        <v>9</v>
      </c>
      <c r="D280" s="35">
        <v>7200</v>
      </c>
      <c r="E280" s="35">
        <v>7200</v>
      </c>
    </row>
    <row r="281" spans="1:5" ht="26.25" x14ac:dyDescent="0.25">
      <c r="A281" s="40" t="s">
        <v>229</v>
      </c>
      <c r="B281" s="47" t="s">
        <v>230</v>
      </c>
      <c r="C281" s="47"/>
      <c r="D281" s="56">
        <f>D282+D284</f>
        <v>19900</v>
      </c>
      <c r="E281" s="56">
        <f>E282+E284</f>
        <v>20700</v>
      </c>
    </row>
    <row r="282" spans="1:5" ht="51.75" x14ac:dyDescent="0.25">
      <c r="A282" s="39" t="s">
        <v>18</v>
      </c>
      <c r="B282" s="44" t="s">
        <v>230</v>
      </c>
      <c r="C282" s="44" t="s">
        <v>6</v>
      </c>
      <c r="D282" s="35">
        <f>D283</f>
        <v>16300</v>
      </c>
      <c r="E282" s="35">
        <f>E283</f>
        <v>17100</v>
      </c>
    </row>
    <row r="283" spans="1:5" ht="26.25" x14ac:dyDescent="0.25">
      <c r="A283" s="39" t="s">
        <v>16</v>
      </c>
      <c r="B283" s="44" t="s">
        <v>230</v>
      </c>
      <c r="C283" s="44" t="s">
        <v>7</v>
      </c>
      <c r="D283" s="35">
        <v>16300</v>
      </c>
      <c r="E283" s="35">
        <v>17100</v>
      </c>
    </row>
    <row r="284" spans="1:5" ht="26.25" x14ac:dyDescent="0.25">
      <c r="A284" s="39" t="s">
        <v>228</v>
      </c>
      <c r="B284" s="44" t="s">
        <v>230</v>
      </c>
      <c r="C284" s="44" t="s">
        <v>8</v>
      </c>
      <c r="D284" s="35">
        <f>D285</f>
        <v>3600</v>
      </c>
      <c r="E284" s="35">
        <f>E285</f>
        <v>3600</v>
      </c>
    </row>
    <row r="285" spans="1:5" ht="26.25" x14ac:dyDescent="0.25">
      <c r="A285" s="39" t="s">
        <v>20</v>
      </c>
      <c r="B285" s="44" t="s">
        <v>230</v>
      </c>
      <c r="C285" s="44" t="s">
        <v>9</v>
      </c>
      <c r="D285" s="35">
        <v>3600</v>
      </c>
      <c r="E285" s="35">
        <v>3600</v>
      </c>
    </row>
    <row r="286" spans="1:5" ht="26.25" x14ac:dyDescent="0.25">
      <c r="A286" s="40" t="s">
        <v>231</v>
      </c>
      <c r="B286" s="47" t="s">
        <v>232</v>
      </c>
      <c r="C286" s="47"/>
      <c r="D286" s="56">
        <f>D287+D289</f>
        <v>18900</v>
      </c>
      <c r="E286" s="56">
        <f>E287+E289</f>
        <v>19700</v>
      </c>
    </row>
    <row r="287" spans="1:5" ht="51.75" x14ac:dyDescent="0.25">
      <c r="A287" s="39" t="s">
        <v>18</v>
      </c>
      <c r="B287" s="44" t="s">
        <v>232</v>
      </c>
      <c r="C287" s="44" t="s">
        <v>6</v>
      </c>
      <c r="D287" s="35">
        <f>D288</f>
        <v>16200</v>
      </c>
      <c r="E287" s="35">
        <f>E288</f>
        <v>17000</v>
      </c>
    </row>
    <row r="288" spans="1:5" ht="26.25" x14ac:dyDescent="0.25">
      <c r="A288" s="39" t="s">
        <v>16</v>
      </c>
      <c r="B288" s="44" t="s">
        <v>232</v>
      </c>
      <c r="C288" s="44" t="s">
        <v>7</v>
      </c>
      <c r="D288" s="35">
        <v>16200</v>
      </c>
      <c r="E288" s="35">
        <v>17000</v>
      </c>
    </row>
    <row r="289" spans="1:5" ht="26.25" x14ac:dyDescent="0.25">
      <c r="A289" s="39" t="s">
        <v>228</v>
      </c>
      <c r="B289" s="44" t="s">
        <v>232</v>
      </c>
      <c r="C289" s="44" t="s">
        <v>8</v>
      </c>
      <c r="D289" s="35">
        <f>D290</f>
        <v>2700</v>
      </c>
      <c r="E289" s="35">
        <f>E290</f>
        <v>2700</v>
      </c>
    </row>
    <row r="290" spans="1:5" ht="26.25" x14ac:dyDescent="0.25">
      <c r="A290" s="39" t="s">
        <v>20</v>
      </c>
      <c r="B290" s="44" t="s">
        <v>232</v>
      </c>
      <c r="C290" s="44" t="s">
        <v>9</v>
      </c>
      <c r="D290" s="35">
        <v>2700</v>
      </c>
      <c r="E290" s="35">
        <v>2700</v>
      </c>
    </row>
    <row r="291" spans="1:5" ht="26.25" x14ac:dyDescent="0.25">
      <c r="A291" s="40" t="s">
        <v>233</v>
      </c>
      <c r="B291" s="47" t="s">
        <v>234</v>
      </c>
      <c r="C291" s="47"/>
      <c r="D291" s="56">
        <f>D292+D294</f>
        <v>19900</v>
      </c>
      <c r="E291" s="56">
        <f>E292+E294</f>
        <v>20700</v>
      </c>
    </row>
    <row r="292" spans="1:5" ht="51.75" x14ac:dyDescent="0.25">
      <c r="A292" s="39" t="s">
        <v>18</v>
      </c>
      <c r="B292" s="44" t="s">
        <v>234</v>
      </c>
      <c r="C292" s="44" t="s">
        <v>6</v>
      </c>
      <c r="D292" s="35">
        <f>D293</f>
        <v>16300</v>
      </c>
      <c r="E292" s="35">
        <f>E293</f>
        <v>17100</v>
      </c>
    </row>
    <row r="293" spans="1:5" ht="26.25" x14ac:dyDescent="0.25">
      <c r="A293" s="39" t="s">
        <v>16</v>
      </c>
      <c r="B293" s="44" t="s">
        <v>234</v>
      </c>
      <c r="C293" s="44" t="s">
        <v>7</v>
      </c>
      <c r="D293" s="35">
        <v>16300</v>
      </c>
      <c r="E293" s="35">
        <v>17100</v>
      </c>
    </row>
    <row r="294" spans="1:5" ht="26.25" x14ac:dyDescent="0.25">
      <c r="A294" s="39" t="s">
        <v>228</v>
      </c>
      <c r="B294" s="44" t="s">
        <v>234</v>
      </c>
      <c r="C294" s="44" t="s">
        <v>8</v>
      </c>
      <c r="D294" s="35">
        <f>D295</f>
        <v>3600</v>
      </c>
      <c r="E294" s="35">
        <f>E295</f>
        <v>3600</v>
      </c>
    </row>
    <row r="295" spans="1:5" ht="26.25" x14ac:dyDescent="0.25">
      <c r="A295" s="39" t="s">
        <v>20</v>
      </c>
      <c r="B295" s="44" t="s">
        <v>234</v>
      </c>
      <c r="C295" s="44" t="s">
        <v>9</v>
      </c>
      <c r="D295" s="35">
        <v>3600</v>
      </c>
      <c r="E295" s="35">
        <v>3600</v>
      </c>
    </row>
    <row r="296" spans="1:5" ht="26.25" x14ac:dyDescent="0.25">
      <c r="A296" s="40" t="s">
        <v>235</v>
      </c>
      <c r="B296" s="47" t="s">
        <v>236</v>
      </c>
      <c r="C296" s="47"/>
      <c r="D296" s="56">
        <f>D297+D299</f>
        <v>18900</v>
      </c>
      <c r="E296" s="56">
        <f>E297+E299</f>
        <v>19700</v>
      </c>
    </row>
    <row r="297" spans="1:5" ht="51.75" x14ac:dyDescent="0.25">
      <c r="A297" s="39" t="s">
        <v>18</v>
      </c>
      <c r="B297" s="44" t="s">
        <v>236</v>
      </c>
      <c r="C297" s="44" t="s">
        <v>6</v>
      </c>
      <c r="D297" s="35">
        <f>D298</f>
        <v>15300</v>
      </c>
      <c r="E297" s="35">
        <f>E298</f>
        <v>16100</v>
      </c>
    </row>
    <row r="298" spans="1:5" ht="26.25" x14ac:dyDescent="0.25">
      <c r="A298" s="39" t="s">
        <v>16</v>
      </c>
      <c r="B298" s="44" t="s">
        <v>236</v>
      </c>
      <c r="C298" s="44" t="s">
        <v>7</v>
      </c>
      <c r="D298" s="35">
        <v>15300</v>
      </c>
      <c r="E298" s="35">
        <v>16100</v>
      </c>
    </row>
    <row r="299" spans="1:5" ht="26.25" x14ac:dyDescent="0.25">
      <c r="A299" s="39" t="s">
        <v>228</v>
      </c>
      <c r="B299" s="44" t="s">
        <v>236</v>
      </c>
      <c r="C299" s="44" t="s">
        <v>8</v>
      </c>
      <c r="D299" s="35">
        <f>D300</f>
        <v>3600</v>
      </c>
      <c r="E299" s="35">
        <f>E300</f>
        <v>3600</v>
      </c>
    </row>
    <row r="300" spans="1:5" ht="26.25" x14ac:dyDescent="0.25">
      <c r="A300" s="39" t="s">
        <v>20</v>
      </c>
      <c r="B300" s="44" t="s">
        <v>236</v>
      </c>
      <c r="C300" s="44" t="s">
        <v>9</v>
      </c>
      <c r="D300" s="35">
        <v>3600</v>
      </c>
      <c r="E300" s="35">
        <v>3600</v>
      </c>
    </row>
    <row r="301" spans="1:5" ht="26.25" x14ac:dyDescent="0.25">
      <c r="A301" s="40" t="s">
        <v>237</v>
      </c>
      <c r="B301" s="47" t="s">
        <v>238</v>
      </c>
      <c r="C301" s="47"/>
      <c r="D301" s="56">
        <f>D302+D304</f>
        <v>19900</v>
      </c>
      <c r="E301" s="56">
        <f>E302+E304</f>
        <v>20700</v>
      </c>
    </row>
    <row r="302" spans="1:5" ht="51.75" x14ac:dyDescent="0.25">
      <c r="A302" s="39" t="s">
        <v>18</v>
      </c>
      <c r="B302" s="44" t="s">
        <v>238</v>
      </c>
      <c r="C302" s="44" t="s">
        <v>6</v>
      </c>
      <c r="D302" s="35">
        <f>D303</f>
        <v>16300</v>
      </c>
      <c r="E302" s="35">
        <f>E303</f>
        <v>17100</v>
      </c>
    </row>
    <row r="303" spans="1:5" ht="26.25" x14ac:dyDescent="0.25">
      <c r="A303" s="39" t="s">
        <v>16</v>
      </c>
      <c r="B303" s="44" t="s">
        <v>238</v>
      </c>
      <c r="C303" s="44" t="s">
        <v>7</v>
      </c>
      <c r="D303" s="35">
        <v>16300</v>
      </c>
      <c r="E303" s="35">
        <v>17100</v>
      </c>
    </row>
    <row r="304" spans="1:5" ht="26.25" x14ac:dyDescent="0.25">
      <c r="A304" s="39" t="s">
        <v>228</v>
      </c>
      <c r="B304" s="44" t="s">
        <v>238</v>
      </c>
      <c r="C304" s="44" t="s">
        <v>8</v>
      </c>
      <c r="D304" s="35">
        <f>D305</f>
        <v>3600</v>
      </c>
      <c r="E304" s="35">
        <f>E305</f>
        <v>3600</v>
      </c>
    </row>
    <row r="305" spans="1:5" ht="26.25" x14ac:dyDescent="0.25">
      <c r="A305" s="39" t="s">
        <v>20</v>
      </c>
      <c r="B305" s="44" t="s">
        <v>238</v>
      </c>
      <c r="C305" s="44" t="s">
        <v>9</v>
      </c>
      <c r="D305" s="35">
        <v>3600</v>
      </c>
      <c r="E305" s="35">
        <v>3600</v>
      </c>
    </row>
    <row r="306" spans="1:5" ht="26.25" x14ac:dyDescent="0.25">
      <c r="A306" s="40" t="s">
        <v>239</v>
      </c>
      <c r="B306" s="47" t="s">
        <v>240</v>
      </c>
      <c r="C306" s="47"/>
      <c r="D306" s="56">
        <f>D307+D309</f>
        <v>19900</v>
      </c>
      <c r="E306" s="56">
        <f>E307+E309</f>
        <v>20700</v>
      </c>
    </row>
    <row r="307" spans="1:5" ht="51.75" x14ac:dyDescent="0.25">
      <c r="A307" s="39" t="s">
        <v>18</v>
      </c>
      <c r="B307" s="44" t="s">
        <v>240</v>
      </c>
      <c r="C307" s="44" t="s">
        <v>6</v>
      </c>
      <c r="D307" s="35">
        <f>D308</f>
        <v>16300</v>
      </c>
      <c r="E307" s="35">
        <f>E308</f>
        <v>17100</v>
      </c>
    </row>
    <row r="308" spans="1:5" ht="26.25" x14ac:dyDescent="0.25">
      <c r="A308" s="39" t="s">
        <v>16</v>
      </c>
      <c r="B308" s="44" t="s">
        <v>240</v>
      </c>
      <c r="C308" s="44" t="s">
        <v>7</v>
      </c>
      <c r="D308" s="35">
        <v>16300</v>
      </c>
      <c r="E308" s="35">
        <v>17100</v>
      </c>
    </row>
    <row r="309" spans="1:5" ht="26.25" x14ac:dyDescent="0.25">
      <c r="A309" s="39" t="s">
        <v>228</v>
      </c>
      <c r="B309" s="44" t="s">
        <v>240</v>
      </c>
      <c r="C309" s="44" t="s">
        <v>8</v>
      </c>
      <c r="D309" s="35">
        <f>D310</f>
        <v>3600</v>
      </c>
      <c r="E309" s="35">
        <f>E310</f>
        <v>3600</v>
      </c>
    </row>
    <row r="310" spans="1:5" ht="26.25" x14ac:dyDescent="0.25">
      <c r="A310" s="39" t="s">
        <v>20</v>
      </c>
      <c r="B310" s="44" t="s">
        <v>240</v>
      </c>
      <c r="C310" s="44" t="s">
        <v>9</v>
      </c>
      <c r="D310" s="35">
        <v>3600</v>
      </c>
      <c r="E310" s="35">
        <v>3600</v>
      </c>
    </row>
    <row r="311" spans="1:5" x14ac:dyDescent="0.25">
      <c r="A311" s="38" t="s">
        <v>243</v>
      </c>
      <c r="B311" s="41" t="s">
        <v>247</v>
      </c>
      <c r="C311" s="42"/>
      <c r="D311" s="43">
        <f t="shared" ref="D311:E313" si="41">D312</f>
        <v>2000</v>
      </c>
      <c r="E311" s="43">
        <f t="shared" si="41"/>
        <v>11500</v>
      </c>
    </row>
    <row r="312" spans="1:5" ht="26.25" x14ac:dyDescent="0.25">
      <c r="A312" s="39" t="s">
        <v>244</v>
      </c>
      <c r="B312" s="44" t="s">
        <v>248</v>
      </c>
      <c r="C312" s="45"/>
      <c r="D312" s="46">
        <f t="shared" si="41"/>
        <v>2000</v>
      </c>
      <c r="E312" s="46">
        <f t="shared" si="41"/>
        <v>11500</v>
      </c>
    </row>
    <row r="313" spans="1:5" ht="39" x14ac:dyDescent="0.25">
      <c r="A313" s="40" t="s">
        <v>245</v>
      </c>
      <c r="B313" s="47" t="s">
        <v>249</v>
      </c>
      <c r="C313" s="45"/>
      <c r="D313" s="48">
        <f t="shared" si="41"/>
        <v>2000</v>
      </c>
      <c r="E313" s="48">
        <f t="shared" si="41"/>
        <v>11500</v>
      </c>
    </row>
    <row r="314" spans="1:5" ht="26.25" x14ac:dyDescent="0.25">
      <c r="A314" s="39" t="s">
        <v>246</v>
      </c>
      <c r="B314" s="44" t="s">
        <v>249</v>
      </c>
      <c r="C314" s="45">
        <v>200</v>
      </c>
      <c r="D314" s="46">
        <f>D315</f>
        <v>2000</v>
      </c>
      <c r="E314" s="46">
        <f>E315</f>
        <v>11500</v>
      </c>
    </row>
    <row r="315" spans="1:5" ht="26.25" x14ac:dyDescent="0.25">
      <c r="A315" s="39" t="s">
        <v>20</v>
      </c>
      <c r="B315" s="44" t="s">
        <v>249</v>
      </c>
      <c r="C315" s="45">
        <v>240</v>
      </c>
      <c r="D315" s="46">
        <v>2000</v>
      </c>
      <c r="E315" s="46">
        <v>11500</v>
      </c>
    </row>
    <row r="316" spans="1:5" x14ac:dyDescent="0.25">
      <c r="C316" s="63"/>
      <c r="D316" s="64">
        <f>D271+D260+D255+D240+D225+D220+D215+D210+D200+D195+D186+D152+D54+D40+D9+D311+D230+D245+D235+D250</f>
        <v>258410362.92000002</v>
      </c>
      <c r="E316" s="64">
        <f>E271+E260+E255+E240+E225+E220+E215+E210+E200+E195+E186+E152+E54+E40+E9+E311+E230+E245+E235+E250</f>
        <v>261592953.47</v>
      </c>
    </row>
    <row r="317" spans="1:5" x14ac:dyDescent="0.25">
      <c r="C317" s="65" t="s">
        <v>259</v>
      </c>
      <c r="D317" s="66">
        <f>D9+D40+D54+D152+D186+D195+D200+D210+D215+D220+D225+D230+D240+D245+D235+D250</f>
        <v>254544882.91999999</v>
      </c>
      <c r="E317" s="66">
        <f>E9+E40+E54+E152+E186+E195+E200+E210+E215+E220+E225+E230+E240+E245+E235+E250</f>
        <v>257554763.47</v>
      </c>
    </row>
  </sheetData>
  <mergeCells count="9">
    <mergeCell ref="B1:E1"/>
    <mergeCell ref="B2:E2"/>
    <mergeCell ref="A3:E4"/>
    <mergeCell ref="D6:D7"/>
    <mergeCell ref="E6:E7"/>
    <mergeCell ref="A6:A7"/>
    <mergeCell ref="B6:B7"/>
    <mergeCell ref="C6:C7"/>
    <mergeCell ref="D5:E5"/>
  </mergeCells>
  <pageMargins left="0.78740157480314965" right="0.39370078740157483" top="0.78740157480314965" bottom="0.78740157480314965" header="0.31496062992125984" footer="0.19685039370078741"/>
  <pageSetup paperSize="9" scale="85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Ермачкова Валентина Васильевна</cp:lastModifiedBy>
  <cp:lastPrinted>2020-01-20T09:09:30Z</cp:lastPrinted>
  <dcterms:created xsi:type="dcterms:W3CDTF">2012-06-20T07:15:37Z</dcterms:created>
  <dcterms:modified xsi:type="dcterms:W3CDTF">2020-12-21T08:30:06Z</dcterms:modified>
</cp:coreProperties>
</file>