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 activeTab="1"/>
  </bookViews>
  <sheets>
    <sheet name="приложение 15" sheetId="1" r:id="rId1"/>
    <sheet name="приложение №11" sheetId="2" r:id="rId2"/>
  </sheets>
  <definedNames>
    <definedName name="_xlnm.Print_Area" localSheetId="0">'приложение 15'!$A$1:$H$301</definedName>
    <definedName name="_xlnm.Print_Area" localSheetId="1">'приложение №11'!$A$1:$G$284</definedName>
  </definedNames>
  <calcPr calcId="124519"/>
</workbook>
</file>

<file path=xl/calcChain.xml><?xml version="1.0" encoding="utf-8"?>
<calcChain xmlns="http://schemas.openxmlformats.org/spreadsheetml/2006/main">
  <c r="H286" i="1"/>
  <c r="G286"/>
  <c r="H33" l="1"/>
  <c r="H32" s="1"/>
  <c r="H31" s="1"/>
  <c r="H30" s="1"/>
  <c r="G33"/>
  <c r="G32" s="1"/>
  <c r="G31" s="1"/>
  <c r="G30" s="1"/>
  <c r="G66" i="2"/>
  <c r="G65" s="1"/>
  <c r="G64" s="1"/>
  <c r="F66"/>
  <c r="F65" s="1"/>
  <c r="F64" s="1"/>
  <c r="G56"/>
  <c r="G55" s="1"/>
  <c r="G54" s="1"/>
  <c r="G53" s="1"/>
  <c r="F56"/>
  <c r="F55"/>
  <c r="F54" s="1"/>
  <c r="F53" s="1"/>
  <c r="H65" i="1"/>
  <c r="H64" s="1"/>
  <c r="H63" s="1"/>
  <c r="H62" s="1"/>
  <c r="G65"/>
  <c r="G64" s="1"/>
  <c r="G63" s="1"/>
  <c r="G62" s="1"/>
  <c r="G195" i="2"/>
  <c r="G194" s="1"/>
  <c r="G193" s="1"/>
  <c r="G192" s="1"/>
  <c r="F195"/>
  <c r="F194" s="1"/>
  <c r="F193" s="1"/>
  <c r="F192" s="1"/>
  <c r="H274" i="1"/>
  <c r="H273" s="1"/>
  <c r="H272" s="1"/>
  <c r="H271" s="1"/>
  <c r="G274"/>
  <c r="G273" s="1"/>
  <c r="G272" s="1"/>
  <c r="G271" s="1"/>
  <c r="G81" i="2"/>
  <c r="F81"/>
  <c r="F80" s="1"/>
  <c r="F79" s="1"/>
  <c r="G80"/>
  <c r="G79" s="1"/>
  <c r="G257"/>
  <c r="G256" s="1"/>
  <c r="G255" s="1"/>
  <c r="G254" s="1"/>
  <c r="F257"/>
  <c r="F256" s="1"/>
  <c r="F255" s="1"/>
  <c r="F254" s="1"/>
  <c r="G250" l="1"/>
  <c r="F250"/>
  <c r="G249"/>
  <c r="F249"/>
  <c r="G248"/>
  <c r="F248"/>
  <c r="G154"/>
  <c r="F154"/>
  <c r="G153"/>
  <c r="F153"/>
  <c r="G152"/>
  <c r="F152"/>
  <c r="H258" i="1"/>
  <c r="H257" s="1"/>
  <c r="H256" s="1"/>
  <c r="G258"/>
  <c r="G257" s="1"/>
  <c r="G256" s="1"/>
  <c r="H237"/>
  <c r="H236" s="1"/>
  <c r="H235" s="1"/>
  <c r="H234" s="1"/>
  <c r="G237"/>
  <c r="G236" s="1"/>
  <c r="G235" s="1"/>
  <c r="G234" s="1"/>
  <c r="G172" i="2"/>
  <c r="F172"/>
  <c r="F171" s="1"/>
  <c r="F170" s="1"/>
  <c r="G171"/>
  <c r="G170"/>
  <c r="H196" i="1"/>
  <c r="H195" s="1"/>
  <c r="H194" s="1"/>
  <c r="G196"/>
  <c r="G195" s="1"/>
  <c r="G194" s="1"/>
  <c r="G220" i="2"/>
  <c r="F220"/>
  <c r="F219" s="1"/>
  <c r="F218" s="1"/>
  <c r="G219"/>
  <c r="G218"/>
  <c r="H104" i="1"/>
  <c r="H103" s="1"/>
  <c r="H102" s="1"/>
  <c r="G104"/>
  <c r="G103" s="1"/>
  <c r="G102" s="1"/>
  <c r="H80"/>
  <c r="H79" s="1"/>
  <c r="H78" s="1"/>
  <c r="G80"/>
  <c r="G79" s="1"/>
  <c r="G78" s="1"/>
  <c r="G36" i="2"/>
  <c r="F36"/>
  <c r="F35" s="1"/>
  <c r="F34" s="1"/>
  <c r="G35"/>
  <c r="G34"/>
  <c r="H45" i="1"/>
  <c r="H44" s="1"/>
  <c r="H43" s="1"/>
  <c r="G45"/>
  <c r="G44" s="1"/>
  <c r="G43" s="1"/>
  <c r="G276" i="2"/>
  <c r="G275" s="1"/>
  <c r="G274" s="1"/>
  <c r="G273" s="1"/>
  <c r="F276"/>
  <c r="F275" s="1"/>
  <c r="F274" s="1"/>
  <c r="F273" s="1"/>
  <c r="H119" i="1"/>
  <c r="H118" s="1"/>
  <c r="H117" s="1"/>
  <c r="H116" s="1"/>
  <c r="G119"/>
  <c r="G118" s="1"/>
  <c r="G117" s="1"/>
  <c r="G116" s="1"/>
  <c r="H147"/>
  <c r="H146" s="1"/>
  <c r="H145" s="1"/>
  <c r="H144" s="1"/>
  <c r="G147"/>
  <c r="G146"/>
  <c r="G145" s="1"/>
  <c r="G144" s="1"/>
  <c r="G106" i="2"/>
  <c r="G105" s="1"/>
  <c r="G104" s="1"/>
  <c r="G103" s="1"/>
  <c r="F106"/>
  <c r="F105" s="1"/>
  <c r="F104" s="1"/>
  <c r="F103" s="1"/>
  <c r="G283" l="1"/>
  <c r="G282" s="1"/>
  <c r="G281" s="1"/>
  <c r="G280" s="1"/>
  <c r="G279" s="1"/>
  <c r="G278" s="1"/>
  <c r="G271"/>
  <c r="G270" s="1"/>
  <c r="G268"/>
  <c r="G267" s="1"/>
  <c r="G261"/>
  <c r="G260" s="1"/>
  <c r="G259" s="1"/>
  <c r="G253" s="1"/>
  <c r="G252" s="1"/>
  <c r="G247"/>
  <c r="G245"/>
  <c r="G244" s="1"/>
  <c r="G242"/>
  <c r="G241" s="1"/>
  <c r="G239"/>
  <c r="G238" s="1"/>
  <c r="G235"/>
  <c r="G234" s="1"/>
  <c r="G233" s="1"/>
  <c r="G229"/>
  <c r="G228" s="1"/>
  <c r="G227" s="1"/>
  <c r="G225"/>
  <c r="G224" s="1"/>
  <c r="G223" s="1"/>
  <c r="G215"/>
  <c r="G214" s="1"/>
  <c r="G213" s="1"/>
  <c r="G212" s="1"/>
  <c r="G205"/>
  <c r="G204" s="1"/>
  <c r="G203" s="1"/>
  <c r="G201"/>
  <c r="G200" s="1"/>
  <c r="G199" s="1"/>
  <c r="G209"/>
  <c r="G208" s="1"/>
  <c r="G207" s="1"/>
  <c r="G190"/>
  <c r="G189" s="1"/>
  <c r="G188" s="1"/>
  <c r="G186"/>
  <c r="G185" s="1"/>
  <c r="G184" s="1"/>
  <c r="G179"/>
  <c r="G177"/>
  <c r="G168"/>
  <c r="G167" s="1"/>
  <c r="G166" s="1"/>
  <c r="G164"/>
  <c r="G163" s="1"/>
  <c r="G162" s="1"/>
  <c r="G160"/>
  <c r="G159" s="1"/>
  <c r="G158" s="1"/>
  <c r="G150"/>
  <c r="G149" s="1"/>
  <c r="G148" s="1"/>
  <c r="G146"/>
  <c r="G145" s="1"/>
  <c r="G144" s="1"/>
  <c r="G142"/>
  <c r="G141" s="1"/>
  <c r="G140" s="1"/>
  <c r="G138"/>
  <c r="G137" s="1"/>
  <c r="G136" s="1"/>
  <c r="G124"/>
  <c r="G123" s="1"/>
  <c r="G122" s="1"/>
  <c r="G132"/>
  <c r="G131" s="1"/>
  <c r="G129"/>
  <c r="G128" s="1"/>
  <c r="G119"/>
  <c r="G118" s="1"/>
  <c r="G117" s="1"/>
  <c r="G115"/>
  <c r="G114" s="1"/>
  <c r="G112"/>
  <c r="G111" s="1"/>
  <c r="G101"/>
  <c r="G100" s="1"/>
  <c r="G99" s="1"/>
  <c r="G94"/>
  <c r="G93" s="1"/>
  <c r="G92" s="1"/>
  <c r="G91" s="1"/>
  <c r="G90" s="1"/>
  <c r="G89" s="1"/>
  <c r="G77"/>
  <c r="G76" s="1"/>
  <c r="G75" s="1"/>
  <c r="G87"/>
  <c r="G85"/>
  <c r="G71"/>
  <c r="G70" s="1"/>
  <c r="G69" s="1"/>
  <c r="G68" s="1"/>
  <c r="G62"/>
  <c r="G61" s="1"/>
  <c r="G60" s="1"/>
  <c r="G47"/>
  <c r="G45"/>
  <c r="G42"/>
  <c r="G40"/>
  <c r="G51"/>
  <c r="G50" s="1"/>
  <c r="G49" s="1"/>
  <c r="G32"/>
  <c r="G26"/>
  <c r="G25" s="1"/>
  <c r="G24" s="1"/>
  <c r="G23" s="1"/>
  <c r="G21"/>
  <c r="G20" s="1"/>
  <c r="G19" s="1"/>
  <c r="G18" s="1"/>
  <c r="G31" l="1"/>
  <c r="G30"/>
  <c r="G29" s="1"/>
  <c r="G121"/>
  <c r="G110"/>
  <c r="G98"/>
  <c r="G97" s="1"/>
  <c r="G84"/>
  <c r="G83" s="1"/>
  <c r="G222"/>
  <c r="G217" s="1"/>
  <c r="G44"/>
  <c r="G74"/>
  <c r="G176"/>
  <c r="G175" s="1"/>
  <c r="G174" s="1"/>
  <c r="G135"/>
  <c r="G134" s="1"/>
  <c r="G39"/>
  <c r="G59"/>
  <c r="G58" s="1"/>
  <c r="G198"/>
  <c r="G197" s="1"/>
  <c r="G127"/>
  <c r="G266"/>
  <c r="G265" s="1"/>
  <c r="G264" s="1"/>
  <c r="G237"/>
  <c r="G232" s="1"/>
  <c r="G231" s="1"/>
  <c r="G86" i="1"/>
  <c r="H86"/>
  <c r="H300"/>
  <c r="H299" s="1"/>
  <c r="H298" s="1"/>
  <c r="H297" s="1"/>
  <c r="H296" s="1"/>
  <c r="H294"/>
  <c r="H293" s="1"/>
  <c r="H292" s="1"/>
  <c r="H291" s="1"/>
  <c r="H290" s="1"/>
  <c r="H284"/>
  <c r="H283" s="1"/>
  <c r="H282" s="1"/>
  <c r="H280"/>
  <c r="H279" s="1"/>
  <c r="H278" s="1"/>
  <c r="H288"/>
  <c r="H287" s="1"/>
  <c r="H269"/>
  <c r="H268" s="1"/>
  <c r="H267" s="1"/>
  <c r="H265"/>
  <c r="H264" s="1"/>
  <c r="H263" s="1"/>
  <c r="H254"/>
  <c r="H253" s="1"/>
  <c r="H252" s="1"/>
  <c r="H250"/>
  <c r="H249" s="1"/>
  <c r="H248" s="1"/>
  <c r="H245"/>
  <c r="H244" s="1"/>
  <c r="H243" s="1"/>
  <c r="H233"/>
  <c r="H232" s="1"/>
  <c r="H230"/>
  <c r="H229" s="1"/>
  <c r="H227"/>
  <c r="H226" s="1"/>
  <c r="H224"/>
  <c r="H223" s="1"/>
  <c r="H220"/>
  <c r="H219" s="1"/>
  <c r="H218" s="1"/>
  <c r="H214"/>
  <c r="H213" s="1"/>
  <c r="H212" s="1"/>
  <c r="H210"/>
  <c r="H209" s="1"/>
  <c r="H208" s="1"/>
  <c r="H203"/>
  <c r="H201"/>
  <c r="H192"/>
  <c r="H191" s="1"/>
  <c r="H190" s="1"/>
  <c r="H188"/>
  <c r="H187" s="1"/>
  <c r="H186" s="1"/>
  <c r="H184"/>
  <c r="H183" s="1"/>
  <c r="H182" s="1"/>
  <c r="H178"/>
  <c r="H177" s="1"/>
  <c r="H176" s="1"/>
  <c r="H174"/>
  <c r="H173" s="1"/>
  <c r="H172" s="1"/>
  <c r="H168"/>
  <c r="H167" s="1"/>
  <c r="H165"/>
  <c r="H164" s="1"/>
  <c r="H160"/>
  <c r="H159" s="1"/>
  <c r="H158" s="1"/>
  <c r="H156"/>
  <c r="H155" s="1"/>
  <c r="H153"/>
  <c r="H152" s="1"/>
  <c r="H142"/>
  <c r="H141" s="1"/>
  <c r="H140" s="1"/>
  <c r="H134"/>
  <c r="H133" s="1"/>
  <c r="H132" s="1"/>
  <c r="H131" s="1"/>
  <c r="H130" s="1"/>
  <c r="H129" s="1"/>
  <c r="H127"/>
  <c r="H126" s="1"/>
  <c r="H125" s="1"/>
  <c r="H114"/>
  <c r="H113" s="1"/>
  <c r="H111"/>
  <c r="H110" s="1"/>
  <c r="H99"/>
  <c r="H98" s="1"/>
  <c r="H97" s="1"/>
  <c r="H96" s="1"/>
  <c r="H93"/>
  <c r="H92" s="1"/>
  <c r="H91" s="1"/>
  <c r="H90" s="1"/>
  <c r="H89" s="1"/>
  <c r="H88" s="1"/>
  <c r="H76"/>
  <c r="H75" s="1"/>
  <c r="H74" s="1"/>
  <c r="H84"/>
  <c r="H83" s="1"/>
  <c r="H70"/>
  <c r="H69" s="1"/>
  <c r="H68" s="1"/>
  <c r="H67" s="1"/>
  <c r="H56"/>
  <c r="H54"/>
  <c r="H51"/>
  <c r="H49"/>
  <c r="H60"/>
  <c r="H59" s="1"/>
  <c r="H58" s="1"/>
  <c r="H41"/>
  <c r="H28"/>
  <c r="H27" s="1"/>
  <c r="H26" s="1"/>
  <c r="H23"/>
  <c r="H22" s="1"/>
  <c r="H21" s="1"/>
  <c r="H20" s="1"/>
  <c r="H40" l="1"/>
  <c r="H39"/>
  <c r="H82"/>
  <c r="G73" i="2"/>
  <c r="G38"/>
  <c r="G211"/>
  <c r="H151" i="1"/>
  <c r="G109" i="2"/>
  <c r="G157"/>
  <c r="G156" s="1"/>
  <c r="G126"/>
  <c r="G28"/>
  <c r="G183"/>
  <c r="H48" i="1"/>
  <c r="H73"/>
  <c r="H72" s="1"/>
  <c r="H222"/>
  <c r="H217" s="1"/>
  <c r="H216" s="1"/>
  <c r="H200"/>
  <c r="H199" s="1"/>
  <c r="H198" s="1"/>
  <c r="H242"/>
  <c r="H241" s="1"/>
  <c r="H124"/>
  <c r="H123" s="1"/>
  <c r="H122" s="1"/>
  <c r="H121" s="1"/>
  <c r="G263" i="2"/>
  <c r="H163" i="1"/>
  <c r="H162" s="1"/>
  <c r="H38"/>
  <c r="H53"/>
  <c r="H139"/>
  <c r="H138" s="1"/>
  <c r="H171"/>
  <c r="H170" s="1"/>
  <c r="H207"/>
  <c r="H206" s="1"/>
  <c r="H101"/>
  <c r="H95" s="1"/>
  <c r="H25"/>
  <c r="H109"/>
  <c r="H108" s="1"/>
  <c r="H247"/>
  <c r="F283" i="2"/>
  <c r="F282" s="1"/>
  <c r="F281" s="1"/>
  <c r="F280" s="1"/>
  <c r="F271"/>
  <c r="F270" s="1"/>
  <c r="F268"/>
  <c r="F267" s="1"/>
  <c r="F261"/>
  <c r="F260" s="1"/>
  <c r="F259" s="1"/>
  <c r="F253" s="1"/>
  <c r="F252" s="1"/>
  <c r="F215"/>
  <c r="F214" s="1"/>
  <c r="F213" s="1"/>
  <c r="F205"/>
  <c r="F204" s="1"/>
  <c r="F203" s="1"/>
  <c r="F201"/>
  <c r="F200" s="1"/>
  <c r="F199" s="1"/>
  <c r="F209"/>
  <c r="F208" s="1"/>
  <c r="F207" s="1"/>
  <c r="F190"/>
  <c r="F189" s="1"/>
  <c r="F188" s="1"/>
  <c r="F186"/>
  <c r="F185" s="1"/>
  <c r="F184" s="1"/>
  <c r="F168"/>
  <c r="F167" s="1"/>
  <c r="F166" s="1"/>
  <c r="F164"/>
  <c r="F163" s="1"/>
  <c r="F162" s="1"/>
  <c r="F160"/>
  <c r="F159" s="1"/>
  <c r="F158" s="1"/>
  <c r="F150"/>
  <c r="F149" s="1"/>
  <c r="F148" s="1"/>
  <c r="F146"/>
  <c r="F145" s="1"/>
  <c r="F144" s="1"/>
  <c r="F124"/>
  <c r="F123" s="1"/>
  <c r="F122" s="1"/>
  <c r="F142"/>
  <c r="F141" s="1"/>
  <c r="F140" s="1"/>
  <c r="F138"/>
  <c r="F137" s="1"/>
  <c r="F136" s="1"/>
  <c r="F119"/>
  <c r="F118" s="1"/>
  <c r="F117" s="1"/>
  <c r="F115"/>
  <c r="F114" s="1"/>
  <c r="F112"/>
  <c r="F111" s="1"/>
  <c r="F101"/>
  <c r="F100" s="1"/>
  <c r="F99" s="1"/>
  <c r="F94"/>
  <c r="F93" s="1"/>
  <c r="F92" s="1"/>
  <c r="F91" s="1"/>
  <c r="F77"/>
  <c r="F76" s="1"/>
  <c r="F75" s="1"/>
  <c r="F71"/>
  <c r="F70" s="1"/>
  <c r="F69" s="1"/>
  <c r="F62"/>
  <c r="F61" s="1"/>
  <c r="F60" s="1"/>
  <c r="F47"/>
  <c r="F45"/>
  <c r="F42"/>
  <c r="F40"/>
  <c r="F51"/>
  <c r="F50" s="1"/>
  <c r="F49" s="1"/>
  <c r="F32"/>
  <c r="F26"/>
  <c r="F25" s="1"/>
  <c r="F24" s="1"/>
  <c r="F23" s="1"/>
  <c r="F85"/>
  <c r="F87"/>
  <c r="F21"/>
  <c r="F20" s="1"/>
  <c r="F19" s="1"/>
  <c r="F18" s="1"/>
  <c r="G60" i="1"/>
  <c r="G280"/>
  <c r="G279" s="1"/>
  <c r="G278" s="1"/>
  <c r="G288"/>
  <c r="G287" s="1"/>
  <c r="G269"/>
  <c r="G268" s="1"/>
  <c r="G267" s="1"/>
  <c r="G265"/>
  <c r="G264" s="1"/>
  <c r="G263" s="1"/>
  <c r="G245"/>
  <c r="G244" s="1"/>
  <c r="G243" s="1"/>
  <c r="G178"/>
  <c r="G177" s="1"/>
  <c r="G176" s="1"/>
  <c r="F31" i="2" l="1"/>
  <c r="F30"/>
  <c r="F29" s="1"/>
  <c r="G108"/>
  <c r="G96" s="1"/>
  <c r="H19" i="1"/>
  <c r="H18" s="1"/>
  <c r="G182" i="2"/>
  <c r="G181" s="1"/>
  <c r="G17"/>
  <c r="F121"/>
  <c r="F110"/>
  <c r="F98"/>
  <c r="F97" s="1"/>
  <c r="F84"/>
  <c r="F83" s="1"/>
  <c r="H47" i="1"/>
  <c r="H37" s="1"/>
  <c r="H36" s="1"/>
  <c r="H150"/>
  <c r="H149" s="1"/>
  <c r="H277"/>
  <c r="H276" s="1"/>
  <c r="H181"/>
  <c r="H180" s="1"/>
  <c r="H205"/>
  <c r="H240"/>
  <c r="H107"/>
  <c r="H106" s="1"/>
  <c r="F266" i="2"/>
  <c r="F265" s="1"/>
  <c r="F264" s="1"/>
  <c r="H262" i="1"/>
  <c r="H261" s="1"/>
  <c r="F59" i="2"/>
  <c r="F58" s="1"/>
  <c r="F135"/>
  <c r="F134" s="1"/>
  <c r="F44"/>
  <c r="F74"/>
  <c r="F39"/>
  <c r="F183" l="1"/>
  <c r="F182" s="1"/>
  <c r="F73"/>
  <c r="F109"/>
  <c r="F38"/>
  <c r="F28" s="1"/>
  <c r="F157"/>
  <c r="F198"/>
  <c r="F197" s="1"/>
  <c r="G262" i="1"/>
  <c r="G261" s="1"/>
  <c r="H260"/>
  <c r="H137"/>
  <c r="H136" s="1"/>
  <c r="H239"/>
  <c r="H35"/>
  <c r="F181" i="2" l="1"/>
  <c r="G160" i="1"/>
  <c r="G159" s="1"/>
  <c r="G158" s="1"/>
  <c r="G156"/>
  <c r="G155" s="1"/>
  <c r="G153"/>
  <c r="G152" s="1"/>
  <c r="G142"/>
  <c r="G141" s="1"/>
  <c r="G140" s="1"/>
  <c r="G127"/>
  <c r="G126" s="1"/>
  <c r="G125" s="1"/>
  <c r="G76"/>
  <c r="G75" s="1"/>
  <c r="G74" s="1"/>
  <c r="F132" i="2"/>
  <c r="F131" s="1"/>
  <c r="F129"/>
  <c r="F128" s="1"/>
  <c r="G168" i="1"/>
  <c r="G167" s="1"/>
  <c r="G151" l="1"/>
  <c r="F127" i="2"/>
  <c r="F126" s="1"/>
  <c r="F108" s="1"/>
  <c r="F245"/>
  <c r="F244" s="1"/>
  <c r="F242"/>
  <c r="F241" s="1"/>
  <c r="F239"/>
  <c r="F238" s="1"/>
  <c r="F235"/>
  <c r="F234" s="1"/>
  <c r="F233" s="1"/>
  <c r="G150" i="1" l="1"/>
  <c r="F237" i="2"/>
  <c r="F232" s="1"/>
  <c r="F231" s="1"/>
  <c r="F229"/>
  <c r="F228" s="1"/>
  <c r="F227" s="1"/>
  <c r="F225"/>
  <c r="F224" s="1"/>
  <c r="F223" s="1"/>
  <c r="G214" i="1"/>
  <c r="G213" s="1"/>
  <c r="G212" s="1"/>
  <c r="F179" i="2"/>
  <c r="F177"/>
  <c r="G203" i="1"/>
  <c r="G201"/>
  <c r="F279" i="2"/>
  <c r="F278" s="1"/>
  <c r="G134" i="1"/>
  <c r="G133" s="1"/>
  <c r="F176" i="2" l="1"/>
  <c r="F175" s="1"/>
  <c r="F174" s="1"/>
  <c r="F156" s="1"/>
  <c r="F96" s="1"/>
  <c r="G132" i="1"/>
  <c r="G131" s="1"/>
  <c r="G130" s="1"/>
  <c r="G129" s="1"/>
  <c r="F222" i="2"/>
  <c r="F217" s="1"/>
  <c r="G200" i="1"/>
  <c r="G165"/>
  <c r="F212" i="2" l="1"/>
  <c r="F247"/>
  <c r="F90"/>
  <c r="F89" s="1"/>
  <c r="F68"/>
  <c r="F17" s="1"/>
  <c r="G300" i="1"/>
  <c r="G299" s="1"/>
  <c r="G298" s="1"/>
  <c r="G294"/>
  <c r="G293" s="1"/>
  <c r="G292" s="1"/>
  <c r="G284"/>
  <c r="G283" s="1"/>
  <c r="G282" s="1"/>
  <c r="G250"/>
  <c r="G249" s="1"/>
  <c r="G248" s="1"/>
  <c r="G254"/>
  <c r="G253" s="1"/>
  <c r="G252" s="1"/>
  <c r="G230"/>
  <c r="G229" s="1"/>
  <c r="G227"/>
  <c r="G226" s="1"/>
  <c r="G224"/>
  <c r="G223" s="1"/>
  <c r="G220"/>
  <c r="G219" s="1"/>
  <c r="G218" s="1"/>
  <c r="G210"/>
  <c r="G209" s="1"/>
  <c r="G208" s="1"/>
  <c r="G207" s="1"/>
  <c r="G206" s="1"/>
  <c r="G184"/>
  <c r="G183" s="1"/>
  <c r="G182" s="1"/>
  <c r="G199"/>
  <c r="G198" s="1"/>
  <c r="G188"/>
  <c r="G187" s="1"/>
  <c r="G186" s="1"/>
  <c r="G192"/>
  <c r="G191" s="1"/>
  <c r="G190" s="1"/>
  <c r="G174"/>
  <c r="G173" s="1"/>
  <c r="G164"/>
  <c r="G139"/>
  <c r="G138" s="1"/>
  <c r="G172" l="1"/>
  <c r="G171" s="1"/>
  <c r="G170" s="1"/>
  <c r="F211" i="2"/>
  <c r="G247" i="1"/>
  <c r="G242"/>
  <c r="G241" s="1"/>
  <c r="G163"/>
  <c r="G162" s="1"/>
  <c r="G149" s="1"/>
  <c r="G222"/>
  <c r="G217" s="1"/>
  <c r="G216" s="1"/>
  <c r="F263" i="2"/>
  <c r="G277" i="1"/>
  <c r="G276" s="1"/>
  <c r="G233"/>
  <c r="G232" s="1"/>
  <c r="G297"/>
  <c r="G296" s="1"/>
  <c r="G291" s="1"/>
  <c r="G290" s="1"/>
  <c r="G124"/>
  <c r="G114"/>
  <c r="G113" s="1"/>
  <c r="G111"/>
  <c r="G99"/>
  <c r="G93"/>
  <c r="G84"/>
  <c r="G83" s="1"/>
  <c r="G82" s="1"/>
  <c r="G70"/>
  <c r="G69" s="1"/>
  <c r="G68" s="1"/>
  <c r="G67" s="1"/>
  <c r="G54"/>
  <c r="G56"/>
  <c r="G49"/>
  <c r="G51"/>
  <c r="G59"/>
  <c r="G58" s="1"/>
  <c r="G41"/>
  <c r="G39" s="1"/>
  <c r="G28"/>
  <c r="G27" s="1"/>
  <c r="G26" s="1"/>
  <c r="G23"/>
  <c r="G22" s="1"/>
  <c r="G21" s="1"/>
  <c r="G20" s="1"/>
  <c r="G181" l="1"/>
  <c r="G180" s="1"/>
  <c r="G110"/>
  <c r="G98"/>
  <c r="G97" s="1"/>
  <c r="G96" s="1"/>
  <c r="G92"/>
  <c r="G91" s="1"/>
  <c r="G90" s="1"/>
  <c r="G89" s="1"/>
  <c r="G88" s="1"/>
  <c r="G73"/>
  <c r="G72" s="1"/>
  <c r="G38"/>
  <c r="G40"/>
  <c r="G101"/>
  <c r="G205"/>
  <c r="G240"/>
  <c r="G48"/>
  <c r="G123"/>
  <c r="G122" s="1"/>
  <c r="G121" s="1"/>
  <c r="G25"/>
  <c r="G19" s="1"/>
  <c r="G53"/>
  <c r="G109" l="1"/>
  <c r="G108" s="1"/>
  <c r="G107" s="1"/>
  <c r="G95"/>
  <c r="G137"/>
  <c r="G136" s="1"/>
  <c r="G47"/>
  <c r="G18"/>
  <c r="G260"/>
  <c r="G239" s="1"/>
  <c r="G37" l="1"/>
  <c r="G36" s="1"/>
  <c r="G106"/>
  <c r="G35" l="1"/>
</calcChain>
</file>

<file path=xl/sharedStrings.xml><?xml version="1.0" encoding="utf-8"?>
<sst xmlns="http://schemas.openxmlformats.org/spreadsheetml/2006/main" count="2294" uniqueCount="305">
  <si>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</si>
  <si>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</si>
  <si>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</si>
  <si>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</si>
  <si>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</si>
  <si>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</si>
  <si>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</si>
  <si>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</si>
  <si>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</si>
  <si>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</si>
  <si>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</si>
  <si>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</si>
  <si>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</si>
  <si>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</si>
  <si>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</si>
  <si>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</si>
  <si>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</si>
  <si>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</si>
  <si>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Средства массовой информации</t>
  </si>
  <si>
    <t>Периодическая печать и издательства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</si>
  <si>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</si>
  <si>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</si>
  <si>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</si>
  <si>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</si>
  <si>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</si>
  <si>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</si>
  <si>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</si>
  <si>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</si>
  <si>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</si>
  <si>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</si>
  <si>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</si>
  <si>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</si>
  <si>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</si>
  <si>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</si>
  <si>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</si>
  <si>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</si>
  <si>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</si>
  <si>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</si>
  <si>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 xml:space="preserve">к решению Монастырщинского районного </t>
  </si>
  <si>
    <t>Совета депутатов Смоленской области</t>
  </si>
  <si>
    <t xml:space="preserve">" О бюджете муниципального образования </t>
  </si>
  <si>
    <t>"Монастырщинский район" Смоленской</t>
  </si>
  <si>
    <t>ОТДЕЛ ОБРАЗОВАНИЯ АДМИНИСТРАЦИИ   МУНИЦИПАЛЬНОГО ОБРАЗОВАНИЯ «МОНАСТЫРЩИНСКИЙ РАЙОН» СМОЛЕНСКОЙ ОБЛАСТИ</t>
  </si>
  <si>
    <t>МОНАСТЫРЩИНСКИЙ РАЙОННЫЙ СОВЕТ ДЕПУТАТОВ СМОЛЕНСКОЙ ОБЛАСТИ</t>
  </si>
  <si>
    <t>01</t>
  </si>
  <si>
    <t>02</t>
  </si>
  <si>
    <t>100</t>
  </si>
  <si>
    <t>120</t>
  </si>
  <si>
    <t>03</t>
  </si>
  <si>
    <t>200</t>
  </si>
  <si>
    <t>240</t>
  </si>
  <si>
    <t>244</t>
  </si>
  <si>
    <t>06</t>
  </si>
  <si>
    <t>АДМИНИСТРАЦИЯ МУНИЦИПАЛЬНОГО ОБРАЗОВАНИЯ «МОНАСТЫРЩИНСКИЙ РАЙОН» СМОЛЕНСКОЙ ОБЛАСТИ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</si>
  <si>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</si>
  <si>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</si>
  <si>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</si>
  <si>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</si>
  <si>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</si>
  <si>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</si>
  <si>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</si>
  <si>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</si>
  <si>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</si>
  <si>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</si>
  <si>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</si>
  <si>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</si>
  <si>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</si>
  <si>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07</t>
  </si>
  <si>
    <t>320</t>
  </si>
  <si>
    <t>360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</si>
  <si>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</si>
  <si>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</si>
  <si>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</si>
  <si>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</si>
  <si>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</si>
  <si>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Иные выплаты населению</t>
  </si>
  <si>
    <t>Обслуживание государственного и муниципального долга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</si>
  <si>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</si>
  <si>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</si>
  <si>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муниципального долга</t>
  </si>
  <si>
    <t>Обслуживание  государственного внутреннего и муниципального долга</t>
  </si>
  <si>
    <t>700</t>
  </si>
  <si>
    <t>730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</si>
  <si>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</si>
  <si>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21 0 8090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</si>
  <si>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</si>
  <si>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</si>
  <si>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</si>
  <si>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08 0 0000</t>
  </si>
  <si>
    <t>04 0 0000</t>
  </si>
  <si>
    <t>04 5 0000</t>
  </si>
  <si>
    <t>Подпрограмма "Совершенствование системы устойства детей-сирот и детей, оставшихся без попечения родителей, на воспитание в семьи и сопровождение выпускников интернатных организаций"</t>
  </si>
  <si>
    <t>Подпрограмма  "Педагогические кадры"</t>
  </si>
  <si>
    <t>Подпрограмма "Развитие дошкольного образования"</t>
  </si>
  <si>
    <t>04 1 0000</t>
  </si>
  <si>
    <t>Подпрограмма "Совершенствование системы устойства детей-сирот и детей, оставшихся без попечения родителей, на воспитание в семьи и сопровождение выпускников интернатных организацй"</t>
  </si>
  <si>
    <t>Подпрограмма "Развитие общего образования"</t>
  </si>
  <si>
    <t>04 2 0000</t>
  </si>
  <si>
    <t>Предоставление субсидий  бюджетным, автономным учреждениям и иным некоммерческим организациям</t>
  </si>
  <si>
    <t>01 0 0000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</si>
  <si>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</si>
  <si>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</si>
  <si>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Расходы по оплате труда работников органов местного самоуправления</t>
  </si>
  <si>
    <t>01 1 0011</t>
  </si>
  <si>
    <t>Подпрограмма "Организация автотранспортного обслуживания органов местного самоуправления муниципального образования"</t>
  </si>
  <si>
    <t>01 2 0000</t>
  </si>
  <si>
    <t>Субсидии на финансовое обеспечение выполнения муниципального задания</t>
  </si>
  <si>
    <t>01 2 0062</t>
  </si>
  <si>
    <t>Подпрограмма «Обеспечение населения муниципального образования  услугами пассажирского транспорта»</t>
  </si>
  <si>
    <t>01 4 0000</t>
  </si>
  <si>
    <t>Субсидии на возмещение затрат связанных с пассажирскими  перевозками</t>
  </si>
  <si>
    <t>01 4 6027</t>
  </si>
  <si>
    <t>Субсидии юридическим лицам (кроме некомерческих организаций), индивидуальным предпринимателям, физическим лицам</t>
  </si>
  <si>
    <t>Расходы на выплату пенсий за выслугу лет лицам, замещающим муниципальные должности и должности муниципальной службы</t>
  </si>
  <si>
    <t>01 0 0010</t>
  </si>
  <si>
    <t>Подпрограмма "Поддержка срежств массовой информации на территории муниципального образования"</t>
  </si>
  <si>
    <t>01 3 0000</t>
  </si>
  <si>
    <t>Субсидии на возмещение затрат связанных с изданием газет</t>
  </si>
  <si>
    <t>01 3 6025</t>
  </si>
  <si>
    <t>Субсидии на возмещение типографских расходов</t>
  </si>
  <si>
    <t>01 3 6026</t>
  </si>
  <si>
    <t>Обеспечивающая подпрограмма "Нормативно-методическое обеспечение и организация бюджетного процесса"</t>
  </si>
  <si>
    <t>02 0 0000</t>
  </si>
  <si>
    <t>02 1 0000</t>
  </si>
  <si>
    <t>02 1 0011</t>
  </si>
  <si>
    <t>Подпрограмма "Управление муниципальным долгом"</t>
  </si>
  <si>
    <t>02 2 0000</t>
  </si>
  <si>
    <t xml:space="preserve">13 </t>
  </si>
  <si>
    <t>02 2 2001</t>
  </si>
  <si>
    <t>03 0 0000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</si>
  <si>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</si>
  <si>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>03 1 0000</t>
  </si>
  <si>
    <t>Субсидии на уплату коммунальных услуг</t>
  </si>
  <si>
    <t>03 1 0062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</si>
  <si>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</si>
  <si>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03 2 0000</t>
  </si>
  <si>
    <t>03 2 0061</t>
  </si>
  <si>
    <t>03 2 0062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</si>
  <si>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</si>
  <si>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03 3 0000</t>
  </si>
  <si>
    <t>03 3 0062</t>
  </si>
  <si>
    <t>03 3 2008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</si>
  <si>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</si>
  <si>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03 4 0000</t>
  </si>
  <si>
    <t>Расходы на проведение мероприятий в рамках реализации подпрограммы</t>
  </si>
  <si>
    <t>03 4 2031</t>
  </si>
  <si>
    <t>Подпрограмма "Организация отдыза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</si>
  <si>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03 5 0000</t>
  </si>
  <si>
    <t>Субсидии на организацию отдыха и оздоровления детей и подростков в каникулярный период</t>
  </si>
  <si>
    <t>03 5 2028</t>
  </si>
  <si>
    <t>Подпрограмма «Дети Вихровья»</t>
  </si>
  <si>
    <t>03 7 0000</t>
  </si>
  <si>
    <t>03 7 2031</t>
  </si>
  <si>
    <t>Подпрограмма "Организация деятельности бухгалтерского учета и отчетности учреждений образования"</t>
  </si>
  <si>
    <t>03 8 0000</t>
  </si>
  <si>
    <t>03 8 0012</t>
  </si>
  <si>
    <t>Обеспечивающая подпрограмма "Организация управленияв сфере образования"</t>
  </si>
  <si>
    <t>03 9 0000</t>
  </si>
  <si>
    <t>03 9 0011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</si>
  <si>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</si>
  <si>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</si>
  <si>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04 4 0000</t>
  </si>
  <si>
    <t>04 4 0062</t>
  </si>
  <si>
    <t>Подпрограмма "Организация культурно-досуговой деятельности"</t>
  </si>
  <si>
    <t>04 2 0062</t>
  </si>
  <si>
    <t>Подпрограмма    «Организация библиотечного обслуживания населения"</t>
  </si>
  <si>
    <t>04 3 0000</t>
  </si>
  <si>
    <t>04 3 0062</t>
  </si>
  <si>
    <t>05 0 0000</t>
  </si>
  <si>
    <t>05 0 0062</t>
  </si>
  <si>
    <t>05 0 2032</t>
  </si>
  <si>
    <t>Расходы на проведение мероприятий в рамках реализации программы</t>
  </si>
  <si>
    <t>06 0 0000</t>
  </si>
  <si>
    <t>06 0 2032</t>
  </si>
  <si>
    <t>07 0 0000</t>
  </si>
  <si>
    <t>07 0 2032</t>
  </si>
  <si>
    <t>04 5 0011</t>
  </si>
  <si>
    <t>Подпрограмма "Организация деятельности бухгалтерского учета и отчетности учреждений культуры и спорта"</t>
  </si>
  <si>
    <t>Расходы по оплате труда работников муниципальных казенных учреждений</t>
  </si>
  <si>
    <t>04 1 0012</t>
  </si>
  <si>
    <t>Обеспечивающая подпрограмма "Организация управления в сфере культуры и спорта"</t>
  </si>
  <si>
    <t>04 0 2032</t>
  </si>
  <si>
    <t>71 0 0000</t>
  </si>
  <si>
    <t>71 0 0011</t>
  </si>
  <si>
    <t>Обеспечение деятельности представительного органа местного самоуправления</t>
  </si>
  <si>
    <t>73 0 0000</t>
  </si>
  <si>
    <t>Глава  Администрации муниципального образования</t>
  </si>
  <si>
    <t>73 0 0011</t>
  </si>
  <si>
    <t>74 0 0000</t>
  </si>
  <si>
    <t>Резервный фонд Администрации муниципального образования</t>
  </si>
  <si>
    <t>74 0 2888</t>
  </si>
  <si>
    <t>Расходы за счет средств резервного фонда Администрации муниципального образования</t>
  </si>
  <si>
    <t>870</t>
  </si>
  <si>
    <t>72 0  0000</t>
  </si>
  <si>
    <t>72 0  0011</t>
  </si>
  <si>
    <t>к решению Монастырщинского районного</t>
  </si>
  <si>
    <t>"О бюджете муниципального образования</t>
  </si>
  <si>
    <t>Приложение 11</t>
  </si>
  <si>
    <t>Подпрограмма "Развитие дошкольного образования»</t>
  </si>
  <si>
    <t xml:space="preserve">07 </t>
  </si>
  <si>
    <t>Подпрограмма "Развитие информационного пространства Смоленской области"</t>
  </si>
  <si>
    <r>
      <t xml:space="preserve">Выплата ежемесячной денежной компенсации на </t>
    </r>
    <r>
      <rPr>
        <b/>
        <i/>
        <sz val="10"/>
        <color theme="1"/>
        <rFont val="Times New Roman"/>
        <family val="1"/>
        <charset val="204"/>
      </rPr>
      <t>проезд</t>
    </r>
    <r>
      <rPr>
        <i/>
        <sz val="10"/>
        <color theme="1"/>
        <rFont val="Times New Roman"/>
        <family val="1"/>
        <charset val="204"/>
      </rPr>
      <t xml:space="preserve">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числа,  обучающихся за счет средств местных бюджетов в имеющих государственную аккредитацию образовательных учреждениях </t>
    </r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</si>
  <si>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</si>
  <si>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10 0 0000</t>
  </si>
  <si>
    <t>10 0 2032</t>
  </si>
  <si>
    <t>09 0 0000</t>
  </si>
  <si>
    <t>09 0 2032</t>
  </si>
  <si>
    <t>08 0 2032</t>
  </si>
  <si>
    <t>74 0 2777</t>
  </si>
  <si>
    <t>11 0 0000</t>
  </si>
  <si>
    <t>11 0 2032</t>
  </si>
  <si>
    <t xml:space="preserve">Расходы на организацию и проведение физкультурных и спортивных мероприятий </t>
  </si>
  <si>
    <t>07 1 0000</t>
  </si>
  <si>
    <t>07 1 2031</t>
  </si>
  <si>
    <t>Резервные средства</t>
  </si>
  <si>
    <t>Обеспечение деятельности Отдела ЗАГС муниципального образования "Монастырщинский район" Смоленской области</t>
  </si>
  <si>
    <t>75 0 0000</t>
  </si>
  <si>
    <t>75 0 5930</t>
  </si>
  <si>
    <t>75 0  5930</t>
  </si>
  <si>
    <t>31 0 0000</t>
  </si>
  <si>
    <t>31 0 8090</t>
  </si>
  <si>
    <t>31 0 8091</t>
  </si>
  <si>
    <t>35 0 0000</t>
  </si>
  <si>
    <t>35 1 0000</t>
  </si>
  <si>
    <t>35 1 8092</t>
  </si>
  <si>
    <t>Расходы в рамках областной государственной программы "Развитие образования и молодежной политики в Смоленской области" на 2014-2018 годы</t>
  </si>
  <si>
    <t>34 0 0000</t>
  </si>
  <si>
    <t>34 1 0000</t>
  </si>
  <si>
    <t>34 1 8017</t>
  </si>
  <si>
    <t>34 0 000</t>
  </si>
  <si>
    <t>34 2 0000</t>
  </si>
  <si>
    <t>34 2 8018</t>
  </si>
  <si>
    <t>34 2 8028</t>
  </si>
  <si>
    <t>34 5 0000</t>
  </si>
  <si>
    <t>34 5 8029</t>
  </si>
  <si>
    <t>34 5 8024</t>
  </si>
  <si>
    <t>34 8 0000</t>
  </si>
  <si>
    <t>34 8 8025</t>
  </si>
  <si>
    <t>34 1 8026</t>
  </si>
  <si>
    <t>34 5 8019</t>
  </si>
  <si>
    <t>34 5 8020</t>
  </si>
  <si>
    <t xml:space="preserve">34 5 8020 </t>
  </si>
  <si>
    <t>34 5 8021</t>
  </si>
  <si>
    <t>Расходы в рамках областной   государственной программы "Развитие образования и молодежной политики в Смоленской области" на 2014-2018 годы</t>
  </si>
  <si>
    <t>110</t>
  </si>
  <si>
    <t xml:space="preserve">Расходы на выплаты персоналу казенных учреждений </t>
  </si>
  <si>
    <t>Ведомственная структура расходов бюджета                        муниципального образования «Монастырщинский район»</t>
  </si>
  <si>
    <t>области на 2015 год и плановый период</t>
  </si>
  <si>
    <t>области на 2015 год и на плановый период</t>
  </si>
  <si>
    <t>Распределение бюджетных ассигнований по разделам, подразделам, целевым статьям (муниципальным программам и нерпограмным направлениям деятельности), группам и подгруппам видов расходов классификации расходов бюджета муниципального образования "Монастырщинский район" Смоленской области на плановый период 2016 и 2017 годов</t>
  </si>
  <si>
    <t>Расходы в рамках областной государственной программы "Создание условий для эффективного государственного управления в Смоленской области" на 2014-2020годы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</si>
  <si>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</si>
  <si>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Расходы в рамках областной государственной программы "Развитие информационного пространства и гражданского общества в Смоленской области" на 2014-2020 годы</t>
  </si>
  <si>
    <t>Субвенция на выплату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</si>
  <si>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Субвенция на выплату вознаграждения, причитающегося приемным родителям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</si>
  <si>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</si>
  <si>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Расходы в рамках областной государственной программы "Создание условий для эффективного государственного управления в Смоленской области" на 2014-2020 годы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</si>
  <si>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</si>
  <si>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</si>
  <si>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</si>
  <si>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</si>
  <si>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</si>
  <si>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</si>
  <si>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 xml:space="preserve">Подпрограмма «Патриотическое воспитание  молодежи на 2014-2020 годы» 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</si>
  <si>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</si>
  <si>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</si>
  <si>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</si>
  <si>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Субсидии некоммерческим организациям (за исключением государственных (муниципальных) учреждений0</t>
  </si>
  <si>
    <t>Субсидии некоммерческим организациям (за исключением государственных (муниципальных) учреждений)</t>
  </si>
  <si>
    <t>Смоленской области  на плановый период 2016 и 2017 годов</t>
  </si>
  <si>
    <t xml:space="preserve">СУММА  2016 </t>
  </si>
  <si>
    <t>СУММА  2017</t>
  </si>
  <si>
    <t xml:space="preserve">СУММА 2016 </t>
  </si>
  <si>
    <t xml:space="preserve">СУММА 2017 </t>
  </si>
  <si>
    <t>(рублей)</t>
  </si>
  <si>
    <t>Приложение 15</t>
  </si>
  <si>
    <t>Обеспечение деятельности контрольно-ревизионной комиссии муниципального образования</t>
  </si>
  <si>
    <t>76 0 0000</t>
  </si>
  <si>
    <t>76 0  0011</t>
  </si>
  <si>
    <t>Расходы в рамках областной  государственной программы "Развитие культуры и туризма в Смоленской области" на 2014-2020 годы</t>
  </si>
  <si>
    <t>43 0 0000</t>
  </si>
  <si>
    <t>Подпрограмма "Развитие библиотечного обслуживания"</t>
  </si>
  <si>
    <t>43 5 0000</t>
  </si>
  <si>
    <t>Комплектование книжных фондов библиотек муниципальных образований и государственных бибилиотек городов Москвы и Санкт-Петербурга</t>
  </si>
  <si>
    <t>43 5 5144</t>
  </si>
  <si>
    <t xml:space="preserve">Судебная система </t>
  </si>
  <si>
    <t>05</t>
  </si>
  <si>
    <t>Непрограмные расходы органов местного самоуправления муниципального образования</t>
  </si>
  <si>
    <t>78 0 0000</t>
  </si>
  <si>
    <t>78 0 5120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</si>
  <si>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</si>
  <si>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</si>
  <si>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Осуществление полномочий по составлению (изменению) списков кандидатов в присяжныезаседатели федеральных судов общей юрисдикции в Российской Федерации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</si>
  <si>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</si>
  <si>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</si>
  <si>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</si>
  <si>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</si>
  <si>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</si>
  <si>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</si>
  <si>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</si>
  <si>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ежемесячных денежных средств на содержание ребенка, находящегося под опекой (попечительством)</t>
  </si>
  <si>
    <t>Издание районных (городских) газет (оплата полиграфических услуг, стоимости бумаги)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</si>
  <si>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</si>
  <si>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Выплата вознаграждения, причитающегося приемным родителям</t>
  </si>
  <si>
    <t>2016 и 2017 годов" от 11.12.2014 №76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</si>
</sst>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3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vertical="top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/>
    <xf numFmtId="4" fontId="4" fillId="0" borderId="1" xfId="0" applyNumberFormat="1" applyFont="1" applyBorder="1" applyAlignment="1"/>
    <xf numFmtId="4" fontId="1" fillId="0" borderId="1" xfId="0" applyNumberFormat="1" applyFont="1" applyBorder="1" applyAlignment="1"/>
    <xf numFmtId="4" fontId="8" fillId="0" borderId="1" xfId="0" applyNumberFormat="1" applyFont="1" applyBorder="1" applyAlignment="1"/>
    <xf numFmtId="0" fontId="7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justify" wrapText="1"/>
    </xf>
    <xf numFmtId="164" fontId="8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164" fontId="1" fillId="0" borderId="1" xfId="0" applyNumberFormat="1" applyFont="1" applyBorder="1" applyAlignment="1"/>
    <xf numFmtId="0" fontId="8" fillId="0" borderId="1" xfId="0" applyFont="1" applyBorder="1" applyAlignment="1">
      <alignment wrapText="1"/>
    </xf>
    <xf numFmtId="49" fontId="7" fillId="0" borderId="1" xfId="0" applyNumberFormat="1" applyFont="1" applyBorder="1" applyAlignment="1"/>
    <xf numFmtId="49" fontId="1" fillId="0" borderId="1" xfId="0" applyNumberFormat="1" applyFont="1" applyBorder="1" applyAlignment="1"/>
    <xf numFmtId="49" fontId="4" fillId="0" borderId="1" xfId="0" applyNumberFormat="1" applyFont="1" applyBorder="1" applyAlignment="1"/>
    <xf numFmtId="0" fontId="10" fillId="0" borderId="1" xfId="0" applyFont="1" applyBorder="1" applyAlignment="1"/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4" fontId="1" fillId="0" borderId="1" xfId="0" applyNumberFormat="1" applyFont="1" applyBorder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0" fontId="1" fillId="0" borderId="1" xfId="0" applyFont="1" applyBorder="1"/>
    <xf numFmtId="4" fontId="4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0" fillId="0" borderId="1" xfId="0" applyBorder="1"/>
    <xf numFmtId="4" fontId="0" fillId="0" borderId="1" xfId="0" applyNumberFormat="1" applyBorder="1"/>
    <xf numFmtId="0" fontId="11" fillId="0" borderId="0" xfId="0" applyFont="1" applyAlignment="1">
      <alignment horizontal="center"/>
    </xf>
    <xf numFmtId="4" fontId="12" fillId="0" borderId="1" xfId="0" applyNumberFormat="1" applyFont="1" applyBorder="1"/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/>
    <xf numFmtId="0" fontId="9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2"/>
  <sheetViews>
    <sheetView view="pageBreakPreview" zoomScale="89" zoomScaleSheetLayoutView="89" workbookViewId="0">
      <selection activeCell="F7" sqref="F7:H7"/>
    </sheetView>
  </sheetViews>
  <sheetFormatPr defaultRowHeight="15"/>
  <cols>
    <col min="1" max="1" width="31.85546875" customWidth="1"/>
    <col min="3" max="3" width="6.140625" customWidth="1"/>
    <col min="4" max="4" width="6.28515625" customWidth="1"/>
    <col min="6" max="6" width="7.5703125" customWidth="1"/>
    <col min="7" max="7" width="14.42578125" customWidth="1"/>
    <col min="8" max="8" width="16" customWidth="1"/>
  </cols>
  <sheetData>
    <row r="1" spans="1:8">
      <c r="C1" s="2"/>
      <c r="E1" s="39"/>
      <c r="F1" s="58" t="s">
        <v>275</v>
      </c>
      <c r="G1" s="59"/>
      <c r="H1" s="59"/>
    </row>
    <row r="2" spans="1:8">
      <c r="C2" s="3"/>
      <c r="D2" s="40"/>
      <c r="E2" s="40"/>
      <c r="F2" s="58" t="s">
        <v>195</v>
      </c>
      <c r="G2" s="58"/>
      <c r="H2" s="58"/>
    </row>
    <row r="3" spans="1:8">
      <c r="C3" s="3"/>
      <c r="D3" s="40"/>
      <c r="E3" s="40"/>
      <c r="F3" s="58" t="s">
        <v>39</v>
      </c>
      <c r="G3" s="60"/>
      <c r="H3" s="60"/>
    </row>
    <row r="4" spans="1:8">
      <c r="C4" s="3"/>
      <c r="D4" s="40"/>
      <c r="E4" s="40"/>
      <c r="F4" s="58" t="s">
        <v>196</v>
      </c>
      <c r="G4" s="60"/>
      <c r="H4" s="60"/>
    </row>
    <row r="5" spans="1:8">
      <c r="C5" s="3"/>
      <c r="D5" s="40"/>
      <c r="E5" s="40"/>
      <c r="F5" s="58" t="s">
        <v>41</v>
      </c>
      <c r="G5" s="60"/>
      <c r="H5" s="60"/>
    </row>
    <row r="6" spans="1:8" ht="15" customHeight="1">
      <c r="C6" s="4"/>
      <c r="D6" s="41"/>
      <c r="E6" s="41"/>
      <c r="F6" s="61" t="s">
        <v>247</v>
      </c>
      <c r="G6" s="62"/>
      <c r="H6" s="62"/>
    </row>
    <row r="7" spans="1:8" ht="15" customHeight="1">
      <c r="C7" s="4"/>
      <c r="D7" s="41"/>
      <c r="E7" s="41"/>
      <c r="F7" s="61" t="s">
        <v>304</v>
      </c>
      <c r="G7" s="62"/>
      <c r="H7" s="62"/>
    </row>
    <row r="8" spans="1:8" ht="15" customHeight="1">
      <c r="C8" s="4"/>
      <c r="D8" s="57"/>
      <c r="E8" s="57"/>
      <c r="F8" s="57"/>
      <c r="G8" s="57"/>
      <c r="H8" s="35"/>
    </row>
    <row r="9" spans="1:8" ht="29.25" customHeight="1">
      <c r="C9" s="4"/>
      <c r="D9" s="57"/>
      <c r="E9" s="57"/>
      <c r="F9" s="57"/>
      <c r="G9" s="57"/>
      <c r="H9" s="35"/>
    </row>
    <row r="10" spans="1:8" ht="13.5" customHeight="1"/>
    <row r="11" spans="1:8" ht="18.75" hidden="1">
      <c r="A11" s="56"/>
      <c r="B11" s="56"/>
      <c r="C11" s="56"/>
      <c r="D11" s="56"/>
      <c r="E11" s="56"/>
      <c r="F11" s="56"/>
      <c r="G11" s="56"/>
      <c r="H11" s="36"/>
    </row>
    <row r="12" spans="1:8" ht="34.5" customHeight="1">
      <c r="A12" s="55" t="s">
        <v>246</v>
      </c>
      <c r="B12" s="55"/>
      <c r="C12" s="55"/>
      <c r="D12" s="55"/>
      <c r="E12" s="55"/>
      <c r="F12" s="55"/>
      <c r="G12" s="55"/>
      <c r="H12" s="36"/>
    </row>
    <row r="13" spans="1:8" ht="18.75">
      <c r="A13" s="56" t="s">
        <v>269</v>
      </c>
      <c r="B13" s="56"/>
      <c r="C13" s="56"/>
      <c r="D13" s="56"/>
      <c r="E13" s="56"/>
      <c r="F13" s="56"/>
      <c r="G13" s="56"/>
      <c r="H13" s="36"/>
    </row>
    <row r="14" spans="1:8" ht="18.75">
      <c r="A14" s="36"/>
      <c r="B14" s="36"/>
      <c r="C14" s="36"/>
      <c r="D14" s="36"/>
      <c r="E14" s="36"/>
      <c r="F14" s="36"/>
      <c r="G14" s="36"/>
      <c r="H14" s="47" t="s">
        <v>274</v>
      </c>
    </row>
    <row r="15" spans="1:8" ht="15" customHeight="1">
      <c r="A15" s="53" t="s">
        <v>33</v>
      </c>
      <c r="B15" s="51" t="s">
        <v>34</v>
      </c>
      <c r="C15" s="51" t="s">
        <v>35</v>
      </c>
      <c r="D15" s="51" t="s">
        <v>36</v>
      </c>
      <c r="E15" s="51" t="s">
        <v>71</v>
      </c>
      <c r="F15" s="51" t="s">
        <v>37</v>
      </c>
      <c r="G15" s="49" t="s">
        <v>270</v>
      </c>
      <c r="H15" s="49" t="s">
        <v>271</v>
      </c>
    </row>
    <row r="16" spans="1:8" ht="111" customHeight="1">
      <c r="A16" s="54"/>
      <c r="B16" s="54"/>
      <c r="C16" s="52"/>
      <c r="D16" s="52"/>
      <c r="E16" s="52"/>
      <c r="F16" s="52"/>
      <c r="G16" s="50"/>
      <c r="H16" s="50"/>
    </row>
    <row r="17" spans="1:8" ht="15" customHeight="1">
      <c r="A17" s="1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</row>
    <row r="18" spans="1:8" ht="39">
      <c r="A18" s="26" t="s">
        <v>43</v>
      </c>
      <c r="B18" s="12">
        <v>901</v>
      </c>
      <c r="C18" s="12"/>
      <c r="D18" s="12"/>
      <c r="E18" s="12"/>
      <c r="F18" s="12"/>
      <c r="G18" s="15">
        <f>G19</f>
        <v>2163100</v>
      </c>
      <c r="H18" s="15">
        <f>H19</f>
        <v>2163100</v>
      </c>
    </row>
    <row r="19" spans="1:8">
      <c r="A19" s="22" t="s">
        <v>0</v>
      </c>
      <c r="B19" s="7">
        <v>901</v>
      </c>
      <c r="C19" s="8" t="s">
        <v>44</v>
      </c>
      <c r="D19" s="8"/>
      <c r="E19" s="8"/>
      <c r="F19" s="8"/>
      <c r="G19" s="17">
        <f>SUM(G20,G25,G30)</f>
        <v>2163100</v>
      </c>
      <c r="H19" s="17">
        <f>SUM(H20,H25,H30)</f>
        <v>2163100</v>
      </c>
    </row>
    <row r="20" spans="1:8" ht="51.75">
      <c r="A20" s="23" t="s">
        <v>1</v>
      </c>
      <c r="B20" s="10">
        <v>901</v>
      </c>
      <c r="C20" s="11" t="s">
        <v>44</v>
      </c>
      <c r="D20" s="11" t="s">
        <v>45</v>
      </c>
      <c r="E20" s="11"/>
      <c r="F20" s="11"/>
      <c r="G20" s="14">
        <f t="shared" ref="G20:H23" si="0">G21</f>
        <v>1243700</v>
      </c>
      <c r="H20" s="14">
        <f t="shared" si="0"/>
        <v>1243700</v>
      </c>
    </row>
    <row r="21" spans="1:8">
      <c r="A21" s="26" t="s">
        <v>2</v>
      </c>
      <c r="B21" s="12">
        <v>901</v>
      </c>
      <c r="C21" s="13" t="s">
        <v>44</v>
      </c>
      <c r="D21" s="13" t="s">
        <v>45</v>
      </c>
      <c r="E21" s="13" t="s">
        <v>182</v>
      </c>
      <c r="F21" s="13"/>
      <c r="G21" s="15">
        <f t="shared" si="0"/>
        <v>1243700</v>
      </c>
      <c r="H21" s="15">
        <f t="shared" si="0"/>
        <v>1243700</v>
      </c>
    </row>
    <row r="22" spans="1:8" ht="26.25">
      <c r="A22" s="27" t="s">
        <v>102</v>
      </c>
      <c r="B22" s="6">
        <v>901</v>
      </c>
      <c r="C22" s="9" t="s">
        <v>44</v>
      </c>
      <c r="D22" s="9" t="s">
        <v>45</v>
      </c>
      <c r="E22" s="9" t="s">
        <v>183</v>
      </c>
      <c r="F22" s="9"/>
      <c r="G22" s="16">
        <f t="shared" si="0"/>
        <v>1243700</v>
      </c>
      <c r="H22" s="16">
        <f t="shared" si="0"/>
        <v>1243700</v>
      </c>
    </row>
    <row r="23" spans="1:8" ht="90">
      <c r="A23" s="27" t="s">
        <v>85</v>
      </c>
      <c r="B23" s="6">
        <v>901</v>
      </c>
      <c r="C23" s="9" t="s">
        <v>44</v>
      </c>
      <c r="D23" s="9" t="s">
        <v>45</v>
      </c>
      <c r="E23" s="9" t="s">
        <v>183</v>
      </c>
      <c r="F23" s="9" t="s">
        <v>46</v>
      </c>
      <c r="G23" s="16">
        <f t="shared" si="0"/>
        <v>1243700</v>
      </c>
      <c r="H23" s="16">
        <f t="shared" si="0"/>
        <v>1243700</v>
      </c>
    </row>
    <row r="24" spans="1:8" ht="39">
      <c r="A24" s="27" t="s">
        <v>72</v>
      </c>
      <c r="B24" s="6">
        <v>901</v>
      </c>
      <c r="C24" s="9" t="s">
        <v>44</v>
      </c>
      <c r="D24" s="9" t="s">
        <v>45</v>
      </c>
      <c r="E24" s="9" t="s">
        <v>183</v>
      </c>
      <c r="F24" s="9" t="s">
        <v>47</v>
      </c>
      <c r="G24" s="16">
        <v>1243700</v>
      </c>
      <c r="H24" s="16">
        <v>1243700</v>
      </c>
    </row>
    <row r="25" spans="1:8" ht="77.25">
      <c r="A25" s="23" t="s">
        <v>3</v>
      </c>
      <c r="B25" s="10">
        <v>901</v>
      </c>
      <c r="C25" s="11" t="s">
        <v>44</v>
      </c>
      <c r="D25" s="11" t="s">
        <v>48</v>
      </c>
      <c r="E25" s="11"/>
      <c r="F25" s="11"/>
      <c r="G25" s="14">
        <f t="shared" ref="G25:H28" si="1">G26</f>
        <v>299000</v>
      </c>
      <c r="H25" s="14">
        <f t="shared" si="1"/>
        <v>299000</v>
      </c>
    </row>
    <row r="26" spans="1:8" ht="39">
      <c r="A26" s="26" t="s">
        <v>184</v>
      </c>
      <c r="B26" s="12">
        <v>901</v>
      </c>
      <c r="C26" s="13" t="s">
        <v>44</v>
      </c>
      <c r="D26" s="13" t="s">
        <v>48</v>
      </c>
      <c r="E26" s="13" t="s">
        <v>193</v>
      </c>
      <c r="F26" s="13"/>
      <c r="G26" s="15">
        <f t="shared" si="1"/>
        <v>299000</v>
      </c>
      <c r="H26" s="15">
        <f t="shared" si="1"/>
        <v>299000</v>
      </c>
    </row>
    <row r="27" spans="1:8" ht="26.25">
      <c r="A27" s="27" t="s">
        <v>102</v>
      </c>
      <c r="B27" s="6">
        <v>901</v>
      </c>
      <c r="C27" s="9" t="s">
        <v>44</v>
      </c>
      <c r="D27" s="9" t="s">
        <v>48</v>
      </c>
      <c r="E27" s="9" t="s">
        <v>194</v>
      </c>
      <c r="F27" s="9"/>
      <c r="G27" s="16">
        <f t="shared" si="1"/>
        <v>299000</v>
      </c>
      <c r="H27" s="16">
        <f t="shared" si="1"/>
        <v>299000</v>
      </c>
    </row>
    <row r="28" spans="1:8" ht="90">
      <c r="A28" s="27" t="s">
        <v>85</v>
      </c>
      <c r="B28" s="6">
        <v>901</v>
      </c>
      <c r="C28" s="9" t="s">
        <v>44</v>
      </c>
      <c r="D28" s="9" t="s">
        <v>48</v>
      </c>
      <c r="E28" s="9" t="s">
        <v>194</v>
      </c>
      <c r="F28" s="9" t="s">
        <v>46</v>
      </c>
      <c r="G28" s="16">
        <f t="shared" si="1"/>
        <v>299000</v>
      </c>
      <c r="H28" s="16">
        <f t="shared" si="1"/>
        <v>299000</v>
      </c>
    </row>
    <row r="29" spans="1:8" ht="39">
      <c r="A29" s="27" t="s">
        <v>72</v>
      </c>
      <c r="B29" s="6">
        <v>901</v>
      </c>
      <c r="C29" s="9" t="s">
        <v>44</v>
      </c>
      <c r="D29" s="9" t="s">
        <v>48</v>
      </c>
      <c r="E29" s="9" t="s">
        <v>194</v>
      </c>
      <c r="F29" s="9" t="s">
        <v>47</v>
      </c>
      <c r="G29" s="16">
        <v>299000</v>
      </c>
      <c r="H29" s="16">
        <v>299000</v>
      </c>
    </row>
    <row r="30" spans="1:8" ht="64.5">
      <c r="A30" s="23" t="s">
        <v>5</v>
      </c>
      <c r="B30" s="10">
        <v>901</v>
      </c>
      <c r="C30" s="11" t="s">
        <v>44</v>
      </c>
      <c r="D30" s="9" t="s">
        <v>52</v>
      </c>
      <c r="E30" s="9"/>
      <c r="F30" s="9"/>
      <c r="G30" s="14">
        <f t="shared" ref="G30:H33" si="2">G31</f>
        <v>620400</v>
      </c>
      <c r="H30" s="14">
        <f t="shared" si="2"/>
        <v>620400</v>
      </c>
    </row>
    <row r="31" spans="1:8" ht="39">
      <c r="A31" s="26" t="s">
        <v>276</v>
      </c>
      <c r="B31" s="12">
        <v>901</v>
      </c>
      <c r="C31" s="13" t="s">
        <v>44</v>
      </c>
      <c r="D31" s="13" t="s">
        <v>52</v>
      </c>
      <c r="E31" s="13" t="s">
        <v>277</v>
      </c>
      <c r="F31" s="13"/>
      <c r="G31" s="15">
        <f t="shared" si="2"/>
        <v>620400</v>
      </c>
      <c r="H31" s="15">
        <f t="shared" si="2"/>
        <v>620400</v>
      </c>
    </row>
    <row r="32" spans="1:8" ht="26.25">
      <c r="A32" s="27" t="s">
        <v>102</v>
      </c>
      <c r="B32" s="6">
        <v>901</v>
      </c>
      <c r="C32" s="9" t="s">
        <v>44</v>
      </c>
      <c r="D32" s="9" t="s">
        <v>52</v>
      </c>
      <c r="E32" s="9" t="s">
        <v>278</v>
      </c>
      <c r="F32" s="9"/>
      <c r="G32" s="16">
        <f t="shared" si="2"/>
        <v>620400</v>
      </c>
      <c r="H32" s="16">
        <f t="shared" si="2"/>
        <v>620400</v>
      </c>
    </row>
    <row r="33" spans="1:8" ht="90">
      <c r="A33" s="27" t="s">
        <v>85</v>
      </c>
      <c r="B33" s="6">
        <v>901</v>
      </c>
      <c r="C33" s="9" t="s">
        <v>44</v>
      </c>
      <c r="D33" s="9" t="s">
        <v>52</v>
      </c>
      <c r="E33" s="9" t="s">
        <v>278</v>
      </c>
      <c r="F33" s="9" t="s">
        <v>46</v>
      </c>
      <c r="G33" s="16">
        <f t="shared" si="2"/>
        <v>620400</v>
      </c>
      <c r="H33" s="16">
        <f t="shared" si="2"/>
        <v>620400</v>
      </c>
    </row>
    <row r="34" spans="1:8" ht="39">
      <c r="A34" s="27" t="s">
        <v>72</v>
      </c>
      <c r="B34" s="6">
        <v>901</v>
      </c>
      <c r="C34" s="9" t="s">
        <v>44</v>
      </c>
      <c r="D34" s="9" t="s">
        <v>52</v>
      </c>
      <c r="E34" s="9" t="s">
        <v>278</v>
      </c>
      <c r="F34" s="9" t="s">
        <v>47</v>
      </c>
      <c r="G34" s="16">
        <v>620400</v>
      </c>
      <c r="H34" s="16">
        <v>620400</v>
      </c>
    </row>
    <row r="35" spans="1:8" ht="64.5">
      <c r="A35" s="26" t="s">
        <v>53</v>
      </c>
      <c r="B35" s="12">
        <v>902</v>
      </c>
      <c r="C35" s="12"/>
      <c r="D35" s="12"/>
      <c r="E35" s="12"/>
      <c r="F35" s="12"/>
      <c r="G35" s="15">
        <f>SUM(G36,G88,G95,G106)</f>
        <v>19883760</v>
      </c>
      <c r="H35" s="15">
        <f>SUM(H36,H88,H95,H106)</f>
        <v>19859260</v>
      </c>
    </row>
    <row r="36" spans="1:8">
      <c r="A36" s="22" t="s">
        <v>0</v>
      </c>
      <c r="B36" s="7">
        <v>902</v>
      </c>
      <c r="C36" s="8" t="s">
        <v>44</v>
      </c>
      <c r="D36" s="8"/>
      <c r="E36" s="8"/>
      <c r="F36" s="8"/>
      <c r="G36" s="17">
        <f>SUM(G37,G67,G72,G62)</f>
        <v>15954960</v>
      </c>
      <c r="H36" s="17">
        <f>SUM(H37,H67,H72)</f>
        <v>15946660</v>
      </c>
    </row>
    <row r="37" spans="1:8" ht="77.25">
      <c r="A37" s="23" t="s">
        <v>6</v>
      </c>
      <c r="B37" s="10">
        <v>902</v>
      </c>
      <c r="C37" s="11" t="s">
        <v>44</v>
      </c>
      <c r="D37" s="11" t="s">
        <v>54</v>
      </c>
      <c r="E37" s="11"/>
      <c r="F37" s="11"/>
      <c r="G37" s="14">
        <f>G38+G58+G47+G43</f>
        <v>12362300</v>
      </c>
      <c r="H37" s="14">
        <f>H38+H58+H47+H43</f>
        <v>12362300</v>
      </c>
    </row>
    <row r="38" spans="1:8" ht="90">
      <c r="A38" s="26" t="s">
        <v>255</v>
      </c>
      <c r="B38" s="12">
        <v>902</v>
      </c>
      <c r="C38" s="13" t="s">
        <v>44</v>
      </c>
      <c r="D38" s="13" t="s">
        <v>54</v>
      </c>
      <c r="E38" s="13" t="s">
        <v>99</v>
      </c>
      <c r="F38" s="13"/>
      <c r="G38" s="15">
        <f>G39</f>
        <v>10614600</v>
      </c>
      <c r="H38" s="15">
        <f>H39</f>
        <v>10614600</v>
      </c>
    </row>
    <row r="39" spans="1:8" ht="42" customHeight="1">
      <c r="A39" s="22" t="s">
        <v>100</v>
      </c>
      <c r="B39" s="7">
        <v>902</v>
      </c>
      <c r="C39" s="8" t="s">
        <v>44</v>
      </c>
      <c r="D39" s="8" t="s">
        <v>54</v>
      </c>
      <c r="E39" s="8" t="s">
        <v>101</v>
      </c>
      <c r="F39" s="8"/>
      <c r="G39" s="17">
        <f>SUM(G41)</f>
        <v>10614600</v>
      </c>
      <c r="H39" s="17">
        <f>SUM(H41,)</f>
        <v>10614600</v>
      </c>
    </row>
    <row r="40" spans="1:8" ht="26.25">
      <c r="A40" s="27" t="s">
        <v>102</v>
      </c>
      <c r="B40" s="6">
        <v>902</v>
      </c>
      <c r="C40" s="9" t="s">
        <v>44</v>
      </c>
      <c r="D40" s="9" t="s">
        <v>54</v>
      </c>
      <c r="E40" s="9" t="s">
        <v>103</v>
      </c>
      <c r="F40" s="9"/>
      <c r="G40" s="16">
        <f>G41</f>
        <v>10614600</v>
      </c>
      <c r="H40" s="16">
        <f>H41</f>
        <v>10614600</v>
      </c>
    </row>
    <row r="41" spans="1:8" ht="90">
      <c r="A41" s="27" t="s">
        <v>85</v>
      </c>
      <c r="B41" s="6">
        <v>902</v>
      </c>
      <c r="C41" s="9" t="s">
        <v>44</v>
      </c>
      <c r="D41" s="9" t="s">
        <v>54</v>
      </c>
      <c r="E41" s="9" t="s">
        <v>103</v>
      </c>
      <c r="F41" s="9" t="s">
        <v>46</v>
      </c>
      <c r="G41" s="16">
        <f>G42</f>
        <v>10614600</v>
      </c>
      <c r="H41" s="16">
        <f>H42</f>
        <v>10614600</v>
      </c>
    </row>
    <row r="42" spans="1:8" ht="39">
      <c r="A42" s="27" t="s">
        <v>72</v>
      </c>
      <c r="B42" s="6">
        <v>902</v>
      </c>
      <c r="C42" s="9" t="s">
        <v>44</v>
      </c>
      <c r="D42" s="9" t="s">
        <v>54</v>
      </c>
      <c r="E42" s="9" t="s">
        <v>103</v>
      </c>
      <c r="F42" s="9" t="s">
        <v>47</v>
      </c>
      <c r="G42" s="16">
        <v>10614600</v>
      </c>
      <c r="H42" s="16">
        <v>10614600</v>
      </c>
    </row>
    <row r="43" spans="1:8" ht="90">
      <c r="A43" s="26" t="s">
        <v>202</v>
      </c>
      <c r="B43" s="12">
        <v>902</v>
      </c>
      <c r="C43" s="13" t="s">
        <v>44</v>
      </c>
      <c r="D43" s="13" t="s">
        <v>54</v>
      </c>
      <c r="E43" s="42" t="s">
        <v>203</v>
      </c>
      <c r="F43" s="42"/>
      <c r="G43" s="37">
        <f t="shared" ref="G43:H45" si="3">G44</f>
        <v>10000</v>
      </c>
      <c r="H43" s="37">
        <f t="shared" si="3"/>
        <v>10000</v>
      </c>
    </row>
    <row r="44" spans="1:8" ht="26.25">
      <c r="A44" s="27" t="s">
        <v>171</v>
      </c>
      <c r="B44" s="6">
        <v>902</v>
      </c>
      <c r="C44" s="9" t="s">
        <v>44</v>
      </c>
      <c r="D44" s="9" t="s">
        <v>54</v>
      </c>
      <c r="E44" s="9" t="s">
        <v>204</v>
      </c>
      <c r="F44" s="9"/>
      <c r="G44" s="19">
        <f t="shared" si="3"/>
        <v>10000</v>
      </c>
      <c r="H44" s="19">
        <f t="shared" si="3"/>
        <v>10000</v>
      </c>
    </row>
    <row r="45" spans="1:8" ht="39">
      <c r="A45" s="27" t="s">
        <v>4</v>
      </c>
      <c r="B45" s="6">
        <v>902</v>
      </c>
      <c r="C45" s="9" t="s">
        <v>44</v>
      </c>
      <c r="D45" s="9" t="s">
        <v>54</v>
      </c>
      <c r="E45" s="9" t="s">
        <v>204</v>
      </c>
      <c r="F45" s="6">
        <v>200</v>
      </c>
      <c r="G45" s="43">
        <f t="shared" si="3"/>
        <v>10000</v>
      </c>
      <c r="H45" s="43">
        <f t="shared" si="3"/>
        <v>10000</v>
      </c>
    </row>
    <row r="46" spans="1:8" ht="39">
      <c r="A46" s="27" t="s">
        <v>87</v>
      </c>
      <c r="B46" s="6">
        <v>902</v>
      </c>
      <c r="C46" s="9" t="s">
        <v>44</v>
      </c>
      <c r="D46" s="9" t="s">
        <v>54</v>
      </c>
      <c r="E46" s="9" t="s">
        <v>204</v>
      </c>
      <c r="F46" s="6">
        <v>240</v>
      </c>
      <c r="G46" s="43">
        <v>10000</v>
      </c>
      <c r="H46" s="43">
        <v>10000</v>
      </c>
    </row>
    <row r="47" spans="1:8" ht="77.25">
      <c r="A47" s="26" t="s">
        <v>250</v>
      </c>
      <c r="B47" s="12">
        <v>902</v>
      </c>
      <c r="C47" s="13" t="s">
        <v>44</v>
      </c>
      <c r="D47" s="13" t="s">
        <v>54</v>
      </c>
      <c r="E47" s="13" t="s">
        <v>219</v>
      </c>
      <c r="F47" s="13"/>
      <c r="G47" s="15">
        <f>SUM(G48,G53)</f>
        <v>494000</v>
      </c>
      <c r="H47" s="15">
        <f>SUM(H48,H53)</f>
        <v>494000</v>
      </c>
    </row>
    <row r="48" spans="1:8" ht="102.75">
      <c r="A48" s="23" t="s">
        <v>291</v>
      </c>
      <c r="B48" s="10">
        <v>902</v>
      </c>
      <c r="C48" s="11" t="s">
        <v>44</v>
      </c>
      <c r="D48" s="11" t="s">
        <v>54</v>
      </c>
      <c r="E48" s="11" t="s">
        <v>220</v>
      </c>
      <c r="F48" s="11"/>
      <c r="G48" s="14">
        <f>SUM(G49,G51)</f>
        <v>247000</v>
      </c>
      <c r="H48" s="14">
        <f>SUM(H49,H51)</f>
        <v>247000</v>
      </c>
    </row>
    <row r="49" spans="1:8" ht="90">
      <c r="A49" s="27" t="s">
        <v>85</v>
      </c>
      <c r="B49" s="6">
        <v>902</v>
      </c>
      <c r="C49" s="9" t="s">
        <v>44</v>
      </c>
      <c r="D49" s="9" t="s">
        <v>54</v>
      </c>
      <c r="E49" s="9" t="s">
        <v>220</v>
      </c>
      <c r="F49" s="9" t="s">
        <v>46</v>
      </c>
      <c r="G49" s="16">
        <f>G50</f>
        <v>242000</v>
      </c>
      <c r="H49" s="16">
        <f>H50</f>
        <v>242000</v>
      </c>
    </row>
    <row r="50" spans="1:8" ht="39">
      <c r="A50" s="27" t="s">
        <v>86</v>
      </c>
      <c r="B50" s="6">
        <v>902</v>
      </c>
      <c r="C50" s="9" t="s">
        <v>44</v>
      </c>
      <c r="D50" s="9" t="s">
        <v>54</v>
      </c>
      <c r="E50" s="9" t="s">
        <v>220</v>
      </c>
      <c r="F50" s="9" t="s">
        <v>47</v>
      </c>
      <c r="G50" s="16">
        <v>242000</v>
      </c>
      <c r="H50" s="16">
        <v>242000</v>
      </c>
    </row>
    <row r="51" spans="1:8" ht="39">
      <c r="A51" s="27" t="s">
        <v>4</v>
      </c>
      <c r="B51" s="6">
        <v>902</v>
      </c>
      <c r="C51" s="9" t="s">
        <v>44</v>
      </c>
      <c r="D51" s="9" t="s">
        <v>54</v>
      </c>
      <c r="E51" s="9" t="s">
        <v>220</v>
      </c>
      <c r="F51" s="9" t="s">
        <v>49</v>
      </c>
      <c r="G51" s="16">
        <f>G52</f>
        <v>5000</v>
      </c>
      <c r="H51" s="16">
        <f>H52</f>
        <v>5000</v>
      </c>
    </row>
    <row r="52" spans="1:8" ht="39">
      <c r="A52" s="27" t="s">
        <v>87</v>
      </c>
      <c r="B52" s="6">
        <v>902</v>
      </c>
      <c r="C52" s="9" t="s">
        <v>44</v>
      </c>
      <c r="D52" s="9" t="s">
        <v>54</v>
      </c>
      <c r="E52" s="9" t="s">
        <v>220</v>
      </c>
      <c r="F52" s="9" t="s">
        <v>50</v>
      </c>
      <c r="G52" s="16">
        <v>5000</v>
      </c>
      <c r="H52" s="16">
        <v>5000</v>
      </c>
    </row>
    <row r="53" spans="1:8" ht="77.25">
      <c r="A53" s="23" t="s">
        <v>290</v>
      </c>
      <c r="B53" s="10">
        <v>902</v>
      </c>
      <c r="C53" s="11" t="s">
        <v>44</v>
      </c>
      <c r="D53" s="11" t="s">
        <v>54</v>
      </c>
      <c r="E53" s="11" t="s">
        <v>221</v>
      </c>
      <c r="F53" s="11"/>
      <c r="G53" s="14">
        <f>SUM(G54,G56)</f>
        <v>247000</v>
      </c>
      <c r="H53" s="14">
        <f>SUM(H54,H56)</f>
        <v>247000</v>
      </c>
    </row>
    <row r="54" spans="1:8" ht="90">
      <c r="A54" s="27" t="s">
        <v>85</v>
      </c>
      <c r="B54" s="6">
        <v>902</v>
      </c>
      <c r="C54" s="9" t="s">
        <v>44</v>
      </c>
      <c r="D54" s="9" t="s">
        <v>54</v>
      </c>
      <c r="E54" s="9" t="s">
        <v>221</v>
      </c>
      <c r="F54" s="9" t="s">
        <v>46</v>
      </c>
      <c r="G54" s="16">
        <f>G55</f>
        <v>242000</v>
      </c>
      <c r="H54" s="16">
        <f>H55</f>
        <v>242000</v>
      </c>
    </row>
    <row r="55" spans="1:8" ht="39">
      <c r="A55" s="27" t="s">
        <v>72</v>
      </c>
      <c r="B55" s="6">
        <v>902</v>
      </c>
      <c r="C55" s="9" t="s">
        <v>44</v>
      </c>
      <c r="D55" s="9" t="s">
        <v>54</v>
      </c>
      <c r="E55" s="9" t="s">
        <v>221</v>
      </c>
      <c r="F55" s="9" t="s">
        <v>47</v>
      </c>
      <c r="G55" s="16">
        <v>242000</v>
      </c>
      <c r="H55" s="16">
        <v>242000</v>
      </c>
    </row>
    <row r="56" spans="1:8" ht="39">
      <c r="A56" s="27" t="s">
        <v>4</v>
      </c>
      <c r="B56" s="6">
        <v>902</v>
      </c>
      <c r="C56" s="9" t="s">
        <v>44</v>
      </c>
      <c r="D56" s="9" t="s">
        <v>54</v>
      </c>
      <c r="E56" s="9" t="s">
        <v>221</v>
      </c>
      <c r="F56" s="9" t="s">
        <v>49</v>
      </c>
      <c r="G56" s="16">
        <f>G57</f>
        <v>5000</v>
      </c>
      <c r="H56" s="16">
        <f>H57</f>
        <v>5000</v>
      </c>
    </row>
    <row r="57" spans="1:8" ht="39">
      <c r="A57" s="27" t="s">
        <v>87</v>
      </c>
      <c r="B57" s="6">
        <v>902</v>
      </c>
      <c r="C57" s="9" t="s">
        <v>44</v>
      </c>
      <c r="D57" s="9" t="s">
        <v>54</v>
      </c>
      <c r="E57" s="9" t="s">
        <v>221</v>
      </c>
      <c r="F57" s="9" t="s">
        <v>50</v>
      </c>
      <c r="G57" s="16">
        <v>5000</v>
      </c>
      <c r="H57" s="16">
        <v>5000</v>
      </c>
    </row>
    <row r="58" spans="1:8" ht="26.25">
      <c r="A58" s="26" t="s">
        <v>186</v>
      </c>
      <c r="B58" s="12">
        <v>902</v>
      </c>
      <c r="C58" s="13" t="s">
        <v>44</v>
      </c>
      <c r="D58" s="13" t="s">
        <v>54</v>
      </c>
      <c r="E58" s="13" t="s">
        <v>185</v>
      </c>
      <c r="F58" s="13"/>
      <c r="G58" s="15">
        <f t="shared" ref="G58:H60" si="4">G59</f>
        <v>1243700</v>
      </c>
      <c r="H58" s="15">
        <f t="shared" si="4"/>
        <v>1243700</v>
      </c>
    </row>
    <row r="59" spans="1:8" ht="26.25">
      <c r="A59" s="27" t="s">
        <v>102</v>
      </c>
      <c r="B59" s="6">
        <v>902</v>
      </c>
      <c r="C59" s="9" t="s">
        <v>44</v>
      </c>
      <c r="D59" s="9" t="s">
        <v>54</v>
      </c>
      <c r="E59" s="9" t="s">
        <v>187</v>
      </c>
      <c r="F59" s="9"/>
      <c r="G59" s="16">
        <f t="shared" si="4"/>
        <v>1243700</v>
      </c>
      <c r="H59" s="16">
        <f t="shared" si="4"/>
        <v>1243700</v>
      </c>
    </row>
    <row r="60" spans="1:8" ht="90">
      <c r="A60" s="27" t="s">
        <v>85</v>
      </c>
      <c r="B60" s="6">
        <v>902</v>
      </c>
      <c r="C60" s="9" t="s">
        <v>44</v>
      </c>
      <c r="D60" s="9" t="s">
        <v>54</v>
      </c>
      <c r="E60" s="9" t="s">
        <v>185</v>
      </c>
      <c r="F60" s="9" t="s">
        <v>46</v>
      </c>
      <c r="G60" s="16">
        <f t="shared" si="4"/>
        <v>1243700</v>
      </c>
      <c r="H60" s="16">
        <f t="shared" si="4"/>
        <v>1243700</v>
      </c>
    </row>
    <row r="61" spans="1:8" ht="39">
      <c r="A61" s="27" t="s">
        <v>72</v>
      </c>
      <c r="B61" s="6">
        <v>902</v>
      </c>
      <c r="C61" s="9" t="s">
        <v>44</v>
      </c>
      <c r="D61" s="9" t="s">
        <v>54</v>
      </c>
      <c r="E61" s="9" t="s">
        <v>185</v>
      </c>
      <c r="F61" s="9" t="s">
        <v>47</v>
      </c>
      <c r="G61" s="16">
        <v>1243700</v>
      </c>
      <c r="H61" s="16">
        <v>1243700</v>
      </c>
    </row>
    <row r="62" spans="1:8">
      <c r="A62" s="23" t="s">
        <v>285</v>
      </c>
      <c r="B62" s="10">
        <v>902</v>
      </c>
      <c r="C62" s="11" t="s">
        <v>44</v>
      </c>
      <c r="D62" s="11" t="s">
        <v>286</v>
      </c>
      <c r="E62" s="11"/>
      <c r="F62" s="11"/>
      <c r="G62" s="14">
        <f>G63</f>
        <v>8300</v>
      </c>
      <c r="H62" s="14">
        <f>H63</f>
        <v>0</v>
      </c>
    </row>
    <row r="63" spans="1:8" ht="39">
      <c r="A63" s="26" t="s">
        <v>287</v>
      </c>
      <c r="B63" s="12">
        <v>902</v>
      </c>
      <c r="C63" s="13" t="s">
        <v>44</v>
      </c>
      <c r="D63" s="13" t="s">
        <v>286</v>
      </c>
      <c r="E63" s="13" t="s">
        <v>288</v>
      </c>
      <c r="F63" s="13"/>
      <c r="G63" s="16">
        <f t="shared" ref="G63:H64" si="5">G64</f>
        <v>8300</v>
      </c>
      <c r="H63" s="16">
        <f t="shared" si="5"/>
        <v>0</v>
      </c>
    </row>
    <row r="64" spans="1:8" ht="90">
      <c r="A64" s="23" t="s">
        <v>292</v>
      </c>
      <c r="B64" s="10">
        <v>902</v>
      </c>
      <c r="C64" s="11" t="s">
        <v>44</v>
      </c>
      <c r="D64" s="11" t="s">
        <v>286</v>
      </c>
      <c r="E64" s="11" t="s">
        <v>289</v>
      </c>
      <c r="F64" s="11"/>
      <c r="G64" s="16">
        <f t="shared" si="5"/>
        <v>8300</v>
      </c>
      <c r="H64" s="16">
        <f t="shared" si="5"/>
        <v>0</v>
      </c>
    </row>
    <row r="65" spans="1:8" ht="39">
      <c r="A65" s="27" t="s">
        <v>4</v>
      </c>
      <c r="B65" s="6">
        <v>902</v>
      </c>
      <c r="C65" s="9" t="s">
        <v>44</v>
      </c>
      <c r="D65" s="9" t="s">
        <v>286</v>
      </c>
      <c r="E65" s="9" t="s">
        <v>289</v>
      </c>
      <c r="F65" s="9" t="s">
        <v>49</v>
      </c>
      <c r="G65" s="16">
        <f>G66</f>
        <v>8300</v>
      </c>
      <c r="H65" s="16">
        <f>H66</f>
        <v>0</v>
      </c>
    </row>
    <row r="66" spans="1:8" ht="39">
      <c r="A66" s="27" t="s">
        <v>87</v>
      </c>
      <c r="B66" s="6">
        <v>902</v>
      </c>
      <c r="C66" s="9" t="s">
        <v>44</v>
      </c>
      <c r="D66" s="9" t="s">
        <v>286</v>
      </c>
      <c r="E66" s="9" t="s">
        <v>289</v>
      </c>
      <c r="F66" s="9" t="s">
        <v>50</v>
      </c>
      <c r="G66" s="16">
        <v>8300</v>
      </c>
      <c r="H66" s="16"/>
    </row>
    <row r="67" spans="1:8">
      <c r="A67" s="23" t="s">
        <v>7</v>
      </c>
      <c r="B67" s="10">
        <v>902</v>
      </c>
      <c r="C67" s="11" t="s">
        <v>44</v>
      </c>
      <c r="D67" s="11" t="s">
        <v>55</v>
      </c>
      <c r="E67" s="11"/>
      <c r="F67" s="11"/>
      <c r="G67" s="14">
        <f t="shared" ref="G67:H70" si="6">G68</f>
        <v>100000</v>
      </c>
      <c r="H67" s="14">
        <f t="shared" si="6"/>
        <v>100000</v>
      </c>
    </row>
    <row r="68" spans="1:8" ht="26.25">
      <c r="A68" s="26" t="s">
        <v>189</v>
      </c>
      <c r="B68" s="12">
        <v>902</v>
      </c>
      <c r="C68" s="13" t="s">
        <v>44</v>
      </c>
      <c r="D68" s="13" t="s">
        <v>55</v>
      </c>
      <c r="E68" s="13" t="s">
        <v>188</v>
      </c>
      <c r="F68" s="13"/>
      <c r="G68" s="15">
        <f t="shared" si="6"/>
        <v>100000</v>
      </c>
      <c r="H68" s="15">
        <f t="shared" si="6"/>
        <v>100000</v>
      </c>
    </row>
    <row r="69" spans="1:8" ht="39">
      <c r="A69" s="27" t="s">
        <v>191</v>
      </c>
      <c r="B69" s="6">
        <v>902</v>
      </c>
      <c r="C69" s="9" t="s">
        <v>44</v>
      </c>
      <c r="D69" s="9" t="s">
        <v>55</v>
      </c>
      <c r="E69" s="9" t="s">
        <v>208</v>
      </c>
      <c r="F69" s="9"/>
      <c r="G69" s="16">
        <f t="shared" si="6"/>
        <v>100000</v>
      </c>
      <c r="H69" s="16">
        <f t="shared" si="6"/>
        <v>100000</v>
      </c>
    </row>
    <row r="70" spans="1:8">
      <c r="A70" s="27" t="s">
        <v>8</v>
      </c>
      <c r="B70" s="6">
        <v>902</v>
      </c>
      <c r="C70" s="9" t="s">
        <v>44</v>
      </c>
      <c r="D70" s="9" t="s">
        <v>55</v>
      </c>
      <c r="E70" s="9" t="s">
        <v>208</v>
      </c>
      <c r="F70" s="9" t="s">
        <v>56</v>
      </c>
      <c r="G70" s="16">
        <f t="shared" si="6"/>
        <v>100000</v>
      </c>
      <c r="H70" s="16">
        <f t="shared" si="6"/>
        <v>100000</v>
      </c>
    </row>
    <row r="71" spans="1:8">
      <c r="A71" s="27" t="s">
        <v>214</v>
      </c>
      <c r="B71" s="6">
        <v>902</v>
      </c>
      <c r="C71" s="9" t="s">
        <v>44</v>
      </c>
      <c r="D71" s="9" t="s">
        <v>55</v>
      </c>
      <c r="E71" s="9" t="s">
        <v>208</v>
      </c>
      <c r="F71" s="9" t="s">
        <v>192</v>
      </c>
      <c r="G71" s="16">
        <v>100000</v>
      </c>
      <c r="H71" s="16">
        <v>100000</v>
      </c>
    </row>
    <row r="72" spans="1:8" ht="26.25">
      <c r="A72" s="23" t="s">
        <v>73</v>
      </c>
      <c r="B72" s="10">
        <v>902</v>
      </c>
      <c r="C72" s="11" t="s">
        <v>44</v>
      </c>
      <c r="D72" s="11" t="s">
        <v>57</v>
      </c>
      <c r="E72" s="11"/>
      <c r="F72" s="11"/>
      <c r="G72" s="14">
        <f>SUM(G82,G73,G78)</f>
        <v>3484360</v>
      </c>
      <c r="H72" s="14">
        <f>SUM(H82,H73,H78)</f>
        <v>3484360</v>
      </c>
    </row>
    <row r="73" spans="1:8" ht="90">
      <c r="A73" s="26" t="s">
        <v>255</v>
      </c>
      <c r="B73" s="12">
        <v>902</v>
      </c>
      <c r="C73" s="13" t="s">
        <v>44</v>
      </c>
      <c r="D73" s="13" t="s">
        <v>57</v>
      </c>
      <c r="E73" s="13" t="s">
        <v>99</v>
      </c>
      <c r="F73" s="13"/>
      <c r="G73" s="15">
        <f t="shared" ref="G73:H76" si="7">G74</f>
        <v>2702600</v>
      </c>
      <c r="H73" s="15">
        <f t="shared" si="7"/>
        <v>2702600</v>
      </c>
    </row>
    <row r="74" spans="1:8" ht="67.5">
      <c r="A74" s="22" t="s">
        <v>104</v>
      </c>
      <c r="B74" s="7">
        <v>902</v>
      </c>
      <c r="C74" s="8" t="s">
        <v>44</v>
      </c>
      <c r="D74" s="8" t="s">
        <v>57</v>
      </c>
      <c r="E74" s="13" t="s">
        <v>105</v>
      </c>
      <c r="F74" s="8"/>
      <c r="G74" s="17">
        <f t="shared" si="7"/>
        <v>2702600</v>
      </c>
      <c r="H74" s="17">
        <f t="shared" si="7"/>
        <v>2702600</v>
      </c>
    </row>
    <row r="75" spans="1:8" ht="39">
      <c r="A75" s="27" t="s">
        <v>106</v>
      </c>
      <c r="B75" s="6">
        <v>902</v>
      </c>
      <c r="C75" s="9" t="s">
        <v>44</v>
      </c>
      <c r="D75" s="9" t="s">
        <v>57</v>
      </c>
      <c r="E75" s="9" t="s">
        <v>107</v>
      </c>
      <c r="F75" s="9"/>
      <c r="G75" s="16">
        <f t="shared" si="7"/>
        <v>2702600</v>
      </c>
      <c r="H75" s="16">
        <f t="shared" si="7"/>
        <v>2702600</v>
      </c>
    </row>
    <row r="76" spans="1:8" ht="51.75">
      <c r="A76" s="27" t="s">
        <v>98</v>
      </c>
      <c r="B76" s="6">
        <v>902</v>
      </c>
      <c r="C76" s="9" t="s">
        <v>44</v>
      </c>
      <c r="D76" s="9" t="s">
        <v>57</v>
      </c>
      <c r="E76" s="9" t="s">
        <v>107</v>
      </c>
      <c r="F76" s="9" t="s">
        <v>58</v>
      </c>
      <c r="G76" s="16">
        <f t="shared" si="7"/>
        <v>2702600</v>
      </c>
      <c r="H76" s="16">
        <f t="shared" si="7"/>
        <v>2702600</v>
      </c>
    </row>
    <row r="77" spans="1:8">
      <c r="A77" s="27" t="s">
        <v>9</v>
      </c>
      <c r="B77" s="6">
        <v>902</v>
      </c>
      <c r="C77" s="9" t="s">
        <v>44</v>
      </c>
      <c r="D77" s="9" t="s">
        <v>57</v>
      </c>
      <c r="E77" s="9" t="s">
        <v>107</v>
      </c>
      <c r="F77" s="9" t="s">
        <v>59</v>
      </c>
      <c r="G77" s="16">
        <v>2702600</v>
      </c>
      <c r="H77" s="16">
        <v>2702600</v>
      </c>
    </row>
    <row r="78" spans="1:8" ht="89.25">
      <c r="A78" s="44" t="s">
        <v>258</v>
      </c>
      <c r="B78" s="12">
        <v>902</v>
      </c>
      <c r="C78" s="13" t="s">
        <v>44</v>
      </c>
      <c r="D78" s="13" t="s">
        <v>57</v>
      </c>
      <c r="E78" s="13" t="s">
        <v>205</v>
      </c>
      <c r="F78" s="13"/>
      <c r="G78" s="20">
        <f t="shared" ref="G78:H80" si="8">G79</f>
        <v>20000</v>
      </c>
      <c r="H78" s="20">
        <f t="shared" si="8"/>
        <v>20000</v>
      </c>
    </row>
    <row r="79" spans="1:8" ht="26.25">
      <c r="A79" s="27" t="s">
        <v>171</v>
      </c>
      <c r="B79" s="6">
        <v>902</v>
      </c>
      <c r="C79" s="9" t="s">
        <v>44</v>
      </c>
      <c r="D79" s="9" t="s">
        <v>57</v>
      </c>
      <c r="E79" s="9" t="s">
        <v>206</v>
      </c>
      <c r="F79" s="9"/>
      <c r="G79" s="19">
        <f t="shared" si="8"/>
        <v>20000</v>
      </c>
      <c r="H79" s="19">
        <f t="shared" si="8"/>
        <v>20000</v>
      </c>
    </row>
    <row r="80" spans="1:8" ht="39">
      <c r="A80" s="27" t="s">
        <v>4</v>
      </c>
      <c r="B80" s="6">
        <v>902</v>
      </c>
      <c r="C80" s="9" t="s">
        <v>44</v>
      </c>
      <c r="D80" s="9" t="s">
        <v>57</v>
      </c>
      <c r="E80" s="9" t="s">
        <v>206</v>
      </c>
      <c r="F80" s="9" t="s">
        <v>49</v>
      </c>
      <c r="G80" s="19">
        <f t="shared" si="8"/>
        <v>20000</v>
      </c>
      <c r="H80" s="19">
        <f t="shared" si="8"/>
        <v>20000</v>
      </c>
    </row>
    <row r="81" spans="1:8" ht="39">
      <c r="A81" s="27" t="s">
        <v>87</v>
      </c>
      <c r="B81" s="6">
        <v>902</v>
      </c>
      <c r="C81" s="9" t="s">
        <v>44</v>
      </c>
      <c r="D81" s="9" t="s">
        <v>57</v>
      </c>
      <c r="E81" s="9" t="s">
        <v>206</v>
      </c>
      <c r="F81" s="9" t="s">
        <v>50</v>
      </c>
      <c r="G81" s="19">
        <v>20000</v>
      </c>
      <c r="H81" s="19">
        <v>20000</v>
      </c>
    </row>
    <row r="82" spans="1:8" ht="51.75">
      <c r="A82" s="26" t="s">
        <v>215</v>
      </c>
      <c r="B82" s="12">
        <v>902</v>
      </c>
      <c r="C82" s="13" t="s">
        <v>44</v>
      </c>
      <c r="D82" s="13" t="s">
        <v>57</v>
      </c>
      <c r="E82" s="13" t="s">
        <v>216</v>
      </c>
      <c r="F82" s="13"/>
      <c r="G82" s="15">
        <f>G83+G86</f>
        <v>761760</v>
      </c>
      <c r="H82" s="15">
        <f>H83+H86</f>
        <v>761760</v>
      </c>
    </row>
    <row r="83" spans="1:8" ht="115.5">
      <c r="A83" s="23" t="s">
        <v>251</v>
      </c>
      <c r="B83" s="10">
        <v>902</v>
      </c>
      <c r="C83" s="11" t="s">
        <v>44</v>
      </c>
      <c r="D83" s="11" t="s">
        <v>57</v>
      </c>
      <c r="E83" s="11" t="s">
        <v>217</v>
      </c>
      <c r="F83" s="11"/>
      <c r="G83" s="14">
        <f>G84</f>
        <v>629150</v>
      </c>
      <c r="H83" s="14">
        <f>H84</f>
        <v>629150</v>
      </c>
    </row>
    <row r="84" spans="1:8" ht="90">
      <c r="A84" s="27" t="s">
        <v>85</v>
      </c>
      <c r="B84" s="6">
        <v>902</v>
      </c>
      <c r="C84" s="9" t="s">
        <v>44</v>
      </c>
      <c r="D84" s="9" t="s">
        <v>57</v>
      </c>
      <c r="E84" s="9" t="s">
        <v>217</v>
      </c>
      <c r="F84" s="9" t="s">
        <v>46</v>
      </c>
      <c r="G84" s="16">
        <f>SUM(G85:G85)</f>
        <v>629150</v>
      </c>
      <c r="H84" s="16">
        <f>SUM(H85:H85)</f>
        <v>629150</v>
      </c>
    </row>
    <row r="85" spans="1:8" ht="39">
      <c r="A85" s="27" t="s">
        <v>86</v>
      </c>
      <c r="B85" s="6">
        <v>902</v>
      </c>
      <c r="C85" s="9" t="s">
        <v>44</v>
      </c>
      <c r="D85" s="9" t="s">
        <v>57</v>
      </c>
      <c r="E85" s="9" t="s">
        <v>217</v>
      </c>
      <c r="F85" s="9" t="s">
        <v>47</v>
      </c>
      <c r="G85" s="16">
        <v>629150</v>
      </c>
      <c r="H85" s="16">
        <v>629150</v>
      </c>
    </row>
    <row r="86" spans="1:8" ht="39">
      <c r="A86" s="27" t="s">
        <v>4</v>
      </c>
      <c r="B86" s="6">
        <v>902</v>
      </c>
      <c r="C86" s="9" t="s">
        <v>44</v>
      </c>
      <c r="D86" s="9" t="s">
        <v>57</v>
      </c>
      <c r="E86" s="9" t="s">
        <v>217</v>
      </c>
      <c r="F86" s="9" t="s">
        <v>49</v>
      </c>
      <c r="G86" s="16">
        <f>G87</f>
        <v>132610</v>
      </c>
      <c r="H86" s="16">
        <f>H87</f>
        <v>132610</v>
      </c>
    </row>
    <row r="87" spans="1:8" ht="39">
      <c r="A87" s="27" t="s">
        <v>87</v>
      </c>
      <c r="B87" s="6">
        <v>902</v>
      </c>
      <c r="C87" s="9" t="s">
        <v>44</v>
      </c>
      <c r="D87" s="9" t="s">
        <v>57</v>
      </c>
      <c r="E87" s="9" t="s">
        <v>218</v>
      </c>
      <c r="F87" s="9" t="s">
        <v>50</v>
      </c>
      <c r="G87" s="16">
        <v>132610</v>
      </c>
      <c r="H87" s="16">
        <v>132610</v>
      </c>
    </row>
    <row r="88" spans="1:8">
      <c r="A88" s="22" t="s">
        <v>10</v>
      </c>
      <c r="B88" s="7">
        <v>902</v>
      </c>
      <c r="C88" s="8" t="s">
        <v>54</v>
      </c>
      <c r="D88" s="8"/>
      <c r="E88" s="8"/>
      <c r="F88" s="8"/>
      <c r="G88" s="17">
        <f t="shared" ref="G88:H93" si="9">G89</f>
        <v>1000000</v>
      </c>
      <c r="H88" s="17">
        <f t="shared" si="9"/>
        <v>1000000</v>
      </c>
    </row>
    <row r="89" spans="1:8">
      <c r="A89" s="23" t="s">
        <v>11</v>
      </c>
      <c r="B89" s="10">
        <v>902</v>
      </c>
      <c r="C89" s="11" t="s">
        <v>54</v>
      </c>
      <c r="D89" s="11" t="s">
        <v>60</v>
      </c>
      <c r="E89" s="9"/>
      <c r="F89" s="9"/>
      <c r="G89" s="14">
        <f t="shared" si="9"/>
        <v>1000000</v>
      </c>
      <c r="H89" s="14">
        <f t="shared" si="9"/>
        <v>1000000</v>
      </c>
    </row>
    <row r="90" spans="1:8" ht="90">
      <c r="A90" s="26" t="s">
        <v>255</v>
      </c>
      <c r="B90" s="7">
        <v>902</v>
      </c>
      <c r="C90" s="8" t="s">
        <v>54</v>
      </c>
      <c r="D90" s="8" t="s">
        <v>60</v>
      </c>
      <c r="E90" s="13" t="s">
        <v>99</v>
      </c>
      <c r="F90" s="13"/>
      <c r="G90" s="15">
        <f t="shared" si="9"/>
        <v>1000000</v>
      </c>
      <c r="H90" s="15">
        <f t="shared" si="9"/>
        <v>1000000</v>
      </c>
    </row>
    <row r="91" spans="1:8" ht="54">
      <c r="A91" s="22" t="s">
        <v>108</v>
      </c>
      <c r="B91" s="7">
        <v>902</v>
      </c>
      <c r="C91" s="8" t="s">
        <v>54</v>
      </c>
      <c r="D91" s="8" t="s">
        <v>60</v>
      </c>
      <c r="E91" s="8" t="s">
        <v>109</v>
      </c>
      <c r="F91" s="8"/>
      <c r="G91" s="17">
        <f t="shared" si="9"/>
        <v>1000000</v>
      </c>
      <c r="H91" s="17">
        <f t="shared" si="9"/>
        <v>1000000</v>
      </c>
    </row>
    <row r="92" spans="1:8" ht="39">
      <c r="A92" s="27" t="s">
        <v>110</v>
      </c>
      <c r="B92" s="6">
        <v>902</v>
      </c>
      <c r="C92" s="9" t="s">
        <v>54</v>
      </c>
      <c r="D92" s="9" t="s">
        <v>60</v>
      </c>
      <c r="E92" s="9" t="s">
        <v>111</v>
      </c>
      <c r="F92" s="9"/>
      <c r="G92" s="16">
        <f t="shared" si="9"/>
        <v>1000000</v>
      </c>
      <c r="H92" s="16">
        <f t="shared" si="9"/>
        <v>1000000</v>
      </c>
    </row>
    <row r="93" spans="1:8">
      <c r="A93" s="27" t="s">
        <v>8</v>
      </c>
      <c r="B93" s="6">
        <v>902</v>
      </c>
      <c r="C93" s="9" t="s">
        <v>54</v>
      </c>
      <c r="D93" s="9" t="s">
        <v>60</v>
      </c>
      <c r="E93" s="9" t="s">
        <v>111</v>
      </c>
      <c r="F93" s="9" t="s">
        <v>56</v>
      </c>
      <c r="G93" s="16">
        <f t="shared" si="9"/>
        <v>1000000</v>
      </c>
      <c r="H93" s="16">
        <f t="shared" si="9"/>
        <v>1000000</v>
      </c>
    </row>
    <row r="94" spans="1:8" ht="51.75">
      <c r="A94" s="27" t="s">
        <v>112</v>
      </c>
      <c r="B94" s="6">
        <v>902</v>
      </c>
      <c r="C94" s="9" t="s">
        <v>54</v>
      </c>
      <c r="D94" s="9" t="s">
        <v>60</v>
      </c>
      <c r="E94" s="9" t="s">
        <v>111</v>
      </c>
      <c r="F94" s="9" t="s">
        <v>61</v>
      </c>
      <c r="G94" s="16">
        <v>1000000</v>
      </c>
      <c r="H94" s="16">
        <v>1000000</v>
      </c>
    </row>
    <row r="95" spans="1:8">
      <c r="A95" s="22" t="s">
        <v>12</v>
      </c>
      <c r="B95" s="7">
        <v>902</v>
      </c>
      <c r="C95" s="8" t="s">
        <v>63</v>
      </c>
      <c r="D95" s="8"/>
      <c r="E95" s="8"/>
      <c r="F95" s="8"/>
      <c r="G95" s="17">
        <f>SUM(G96,G101)</f>
        <v>2045800</v>
      </c>
      <c r="H95" s="17">
        <f>SUM(H96,H101)</f>
        <v>2029600</v>
      </c>
    </row>
    <row r="96" spans="1:8">
      <c r="A96" s="23" t="s">
        <v>13</v>
      </c>
      <c r="B96" s="10">
        <v>902</v>
      </c>
      <c r="C96" s="11" t="s">
        <v>63</v>
      </c>
      <c r="D96" s="11" t="s">
        <v>44</v>
      </c>
      <c r="E96" s="11"/>
      <c r="F96" s="11"/>
      <c r="G96" s="14">
        <f t="shared" ref="G96:H99" si="10">G97</f>
        <v>1900000</v>
      </c>
      <c r="H96" s="14">
        <f t="shared" si="10"/>
        <v>1900000</v>
      </c>
    </row>
    <row r="97" spans="1:8" ht="90">
      <c r="A97" s="26" t="s">
        <v>255</v>
      </c>
      <c r="B97" s="12">
        <v>902</v>
      </c>
      <c r="C97" s="13" t="s">
        <v>63</v>
      </c>
      <c r="D97" s="13" t="s">
        <v>44</v>
      </c>
      <c r="E97" s="13" t="s">
        <v>99</v>
      </c>
      <c r="F97" s="13"/>
      <c r="G97" s="15">
        <f t="shared" si="10"/>
        <v>1900000</v>
      </c>
      <c r="H97" s="15">
        <f t="shared" si="10"/>
        <v>1900000</v>
      </c>
    </row>
    <row r="98" spans="1:8" ht="67.5">
      <c r="A98" s="22" t="s">
        <v>113</v>
      </c>
      <c r="B98" s="7">
        <v>902</v>
      </c>
      <c r="C98" s="8" t="s">
        <v>63</v>
      </c>
      <c r="D98" s="8" t="s">
        <v>44</v>
      </c>
      <c r="E98" s="8" t="s">
        <v>114</v>
      </c>
      <c r="F98" s="8"/>
      <c r="G98" s="17">
        <f>G99</f>
        <v>1900000</v>
      </c>
      <c r="H98" s="17">
        <f>H99</f>
        <v>1900000</v>
      </c>
    </row>
    <row r="99" spans="1:8" ht="26.25">
      <c r="A99" s="27" t="s">
        <v>14</v>
      </c>
      <c r="B99" s="6">
        <v>902</v>
      </c>
      <c r="C99" s="9" t="s">
        <v>63</v>
      </c>
      <c r="D99" s="9" t="s">
        <v>44</v>
      </c>
      <c r="E99" s="9" t="s">
        <v>114</v>
      </c>
      <c r="F99" s="9" t="s">
        <v>64</v>
      </c>
      <c r="G99" s="16">
        <f t="shared" si="10"/>
        <v>1900000</v>
      </c>
      <c r="H99" s="16">
        <f t="shared" si="10"/>
        <v>1900000</v>
      </c>
    </row>
    <row r="100" spans="1:8" ht="26.25">
      <c r="A100" s="27" t="s">
        <v>15</v>
      </c>
      <c r="B100" s="6">
        <v>902</v>
      </c>
      <c r="C100" s="9" t="s">
        <v>63</v>
      </c>
      <c r="D100" s="9" t="s">
        <v>44</v>
      </c>
      <c r="E100" s="9" t="s">
        <v>114</v>
      </c>
      <c r="F100" s="9" t="s">
        <v>65</v>
      </c>
      <c r="G100" s="16">
        <v>1900000</v>
      </c>
      <c r="H100" s="16">
        <v>1900000</v>
      </c>
    </row>
    <row r="101" spans="1:8">
      <c r="A101" s="23" t="s">
        <v>16</v>
      </c>
      <c r="B101" s="10">
        <v>902</v>
      </c>
      <c r="C101" s="11" t="s">
        <v>63</v>
      </c>
      <c r="D101" s="11" t="s">
        <v>48</v>
      </c>
      <c r="E101" s="11"/>
      <c r="F101" s="11"/>
      <c r="G101" s="14">
        <f t="shared" ref="G101:H104" si="11">G102</f>
        <v>145800</v>
      </c>
      <c r="H101" s="14">
        <f t="shared" si="11"/>
        <v>129600</v>
      </c>
    </row>
    <row r="102" spans="1:8" ht="77.25">
      <c r="A102" s="26" t="s">
        <v>266</v>
      </c>
      <c r="B102" s="12">
        <v>902</v>
      </c>
      <c r="C102" s="13" t="s">
        <v>63</v>
      </c>
      <c r="D102" s="13" t="s">
        <v>48</v>
      </c>
      <c r="E102" s="13" t="s">
        <v>88</v>
      </c>
      <c r="F102" s="13"/>
      <c r="G102" s="15">
        <f t="shared" si="11"/>
        <v>145800</v>
      </c>
      <c r="H102" s="15">
        <f t="shared" si="11"/>
        <v>129600</v>
      </c>
    </row>
    <row r="103" spans="1:8" ht="40.5">
      <c r="A103" s="22" t="s">
        <v>171</v>
      </c>
      <c r="B103" s="7">
        <v>902</v>
      </c>
      <c r="C103" s="8" t="s">
        <v>63</v>
      </c>
      <c r="D103" s="8" t="s">
        <v>48</v>
      </c>
      <c r="E103" s="8" t="s">
        <v>207</v>
      </c>
      <c r="F103" s="8"/>
      <c r="G103" s="17">
        <f t="shared" si="11"/>
        <v>145800</v>
      </c>
      <c r="H103" s="17">
        <f t="shared" si="11"/>
        <v>129600</v>
      </c>
    </row>
    <row r="104" spans="1:8" ht="26.25">
      <c r="A104" s="27" t="s">
        <v>14</v>
      </c>
      <c r="B104" s="6">
        <v>902</v>
      </c>
      <c r="C104" s="9" t="s">
        <v>63</v>
      </c>
      <c r="D104" s="9" t="s">
        <v>48</v>
      </c>
      <c r="E104" s="9" t="s">
        <v>207</v>
      </c>
      <c r="F104" s="6">
        <v>300</v>
      </c>
      <c r="G104" s="16">
        <f t="shared" si="11"/>
        <v>145800</v>
      </c>
      <c r="H104" s="16">
        <f t="shared" si="11"/>
        <v>129600</v>
      </c>
    </row>
    <row r="105" spans="1:8" ht="39">
      <c r="A105" s="27" t="s">
        <v>17</v>
      </c>
      <c r="B105" s="6">
        <v>902</v>
      </c>
      <c r="C105" s="9" t="s">
        <v>63</v>
      </c>
      <c r="D105" s="9" t="s">
        <v>48</v>
      </c>
      <c r="E105" s="9" t="s">
        <v>207</v>
      </c>
      <c r="F105" s="6">
        <v>320</v>
      </c>
      <c r="G105" s="16">
        <v>145800</v>
      </c>
      <c r="H105" s="16">
        <v>129600</v>
      </c>
    </row>
    <row r="106" spans="1:8">
      <c r="A106" s="22" t="s">
        <v>18</v>
      </c>
      <c r="B106" s="7">
        <v>902</v>
      </c>
      <c r="C106" s="7">
        <v>12</v>
      </c>
      <c r="D106" s="7"/>
      <c r="E106" s="7"/>
      <c r="F106" s="7"/>
      <c r="G106" s="17">
        <f t="shared" ref="G106:H108" si="12">G107</f>
        <v>883000</v>
      </c>
      <c r="H106" s="17">
        <f t="shared" si="12"/>
        <v>883000</v>
      </c>
    </row>
    <row r="107" spans="1:8" ht="26.25">
      <c r="A107" s="23" t="s">
        <v>19</v>
      </c>
      <c r="B107" s="10">
        <v>902</v>
      </c>
      <c r="C107" s="10">
        <v>12</v>
      </c>
      <c r="D107" s="9" t="s">
        <v>45</v>
      </c>
      <c r="E107" s="10"/>
      <c r="F107" s="10"/>
      <c r="G107" s="14">
        <f>G108+G116</f>
        <v>883000</v>
      </c>
      <c r="H107" s="14">
        <f>H108+H116</f>
        <v>883000</v>
      </c>
    </row>
    <row r="108" spans="1:8" ht="90">
      <c r="A108" s="26" t="s">
        <v>255</v>
      </c>
      <c r="B108" s="12">
        <v>902</v>
      </c>
      <c r="C108" s="12">
        <v>12</v>
      </c>
      <c r="D108" s="13" t="s">
        <v>45</v>
      </c>
      <c r="E108" s="13" t="s">
        <v>99</v>
      </c>
      <c r="F108" s="12"/>
      <c r="G108" s="15">
        <f t="shared" si="12"/>
        <v>586400</v>
      </c>
      <c r="H108" s="15">
        <f t="shared" si="12"/>
        <v>586400</v>
      </c>
    </row>
    <row r="109" spans="1:8" ht="54">
      <c r="A109" s="22" t="s">
        <v>115</v>
      </c>
      <c r="B109" s="7">
        <v>902</v>
      </c>
      <c r="C109" s="7">
        <v>12</v>
      </c>
      <c r="D109" s="8" t="s">
        <v>45</v>
      </c>
      <c r="E109" s="7" t="s">
        <v>116</v>
      </c>
      <c r="F109" s="7"/>
      <c r="G109" s="17">
        <f>G110+G113</f>
        <v>586400</v>
      </c>
      <c r="H109" s="17">
        <f>H110+H113</f>
        <v>586400</v>
      </c>
    </row>
    <row r="110" spans="1:8" ht="26.25">
      <c r="A110" s="27" t="s">
        <v>117</v>
      </c>
      <c r="B110" s="6">
        <v>902</v>
      </c>
      <c r="C110" s="6">
        <v>12</v>
      </c>
      <c r="D110" s="9" t="s">
        <v>45</v>
      </c>
      <c r="E110" s="6" t="s">
        <v>118</v>
      </c>
      <c r="F110" s="6"/>
      <c r="G110" s="16">
        <f>G111</f>
        <v>250060</v>
      </c>
      <c r="H110" s="16">
        <f>H111</f>
        <v>250060</v>
      </c>
    </row>
    <row r="111" spans="1:8">
      <c r="A111" s="27" t="s">
        <v>8</v>
      </c>
      <c r="B111" s="6">
        <v>902</v>
      </c>
      <c r="C111" s="6">
        <v>12</v>
      </c>
      <c r="D111" s="9" t="s">
        <v>45</v>
      </c>
      <c r="E111" s="6" t="s">
        <v>118</v>
      </c>
      <c r="F111" s="6">
        <v>800</v>
      </c>
      <c r="G111" s="16">
        <f>G112</f>
        <v>250060</v>
      </c>
      <c r="H111" s="16">
        <f>H112</f>
        <v>250060</v>
      </c>
    </row>
    <row r="112" spans="1:8" ht="51.75">
      <c r="A112" s="27" t="s">
        <v>112</v>
      </c>
      <c r="B112" s="6">
        <v>902</v>
      </c>
      <c r="C112" s="6">
        <v>12</v>
      </c>
      <c r="D112" s="9" t="s">
        <v>45</v>
      </c>
      <c r="E112" s="6" t="s">
        <v>118</v>
      </c>
      <c r="F112" s="6">
        <v>810</v>
      </c>
      <c r="G112" s="16">
        <v>250060</v>
      </c>
      <c r="H112" s="16">
        <v>250060</v>
      </c>
    </row>
    <row r="113" spans="1:8" ht="26.25">
      <c r="A113" s="27" t="s">
        <v>119</v>
      </c>
      <c r="B113" s="6">
        <v>902</v>
      </c>
      <c r="C113" s="6">
        <v>12</v>
      </c>
      <c r="D113" s="9" t="s">
        <v>45</v>
      </c>
      <c r="E113" s="6" t="s">
        <v>120</v>
      </c>
      <c r="F113" s="6"/>
      <c r="G113" s="16">
        <f>G114</f>
        <v>336340</v>
      </c>
      <c r="H113" s="16">
        <f>H114</f>
        <v>336340</v>
      </c>
    </row>
    <row r="114" spans="1:8">
      <c r="A114" s="27" t="s">
        <v>8</v>
      </c>
      <c r="B114" s="6">
        <v>902</v>
      </c>
      <c r="C114" s="6">
        <v>12</v>
      </c>
      <c r="D114" s="9" t="s">
        <v>45</v>
      </c>
      <c r="E114" s="6" t="s">
        <v>120</v>
      </c>
      <c r="F114" s="6">
        <v>800</v>
      </c>
      <c r="G114" s="16">
        <f>G115</f>
        <v>336340</v>
      </c>
      <c r="H114" s="16">
        <f>H115</f>
        <v>336340</v>
      </c>
    </row>
    <row r="115" spans="1:8" ht="51.75">
      <c r="A115" s="27" t="s">
        <v>112</v>
      </c>
      <c r="B115" s="6">
        <v>902</v>
      </c>
      <c r="C115" s="6">
        <v>12</v>
      </c>
      <c r="D115" s="9" t="s">
        <v>45</v>
      </c>
      <c r="E115" s="6" t="s">
        <v>120</v>
      </c>
      <c r="F115" s="6">
        <v>810</v>
      </c>
      <c r="G115" s="16">
        <v>336340</v>
      </c>
      <c r="H115" s="16">
        <v>336340</v>
      </c>
    </row>
    <row r="116" spans="1:8" ht="77.25">
      <c r="A116" s="26" t="s">
        <v>252</v>
      </c>
      <c r="B116" s="12">
        <v>902</v>
      </c>
      <c r="C116" s="12">
        <v>12</v>
      </c>
      <c r="D116" s="13" t="s">
        <v>45</v>
      </c>
      <c r="E116" s="12" t="s">
        <v>222</v>
      </c>
      <c r="F116" s="12"/>
      <c r="G116" s="15">
        <f t="shared" ref="G116:H119" si="13">G117</f>
        <v>296600</v>
      </c>
      <c r="H116" s="15">
        <f t="shared" si="13"/>
        <v>296600</v>
      </c>
    </row>
    <row r="117" spans="1:8" ht="40.5">
      <c r="A117" s="22" t="s">
        <v>200</v>
      </c>
      <c r="B117" s="7">
        <v>902</v>
      </c>
      <c r="C117" s="7">
        <v>12</v>
      </c>
      <c r="D117" s="8" t="s">
        <v>45</v>
      </c>
      <c r="E117" s="7" t="s">
        <v>223</v>
      </c>
      <c r="F117" s="7"/>
      <c r="G117" s="17">
        <f t="shared" si="13"/>
        <v>296600</v>
      </c>
      <c r="H117" s="17">
        <f t="shared" si="13"/>
        <v>296600</v>
      </c>
    </row>
    <row r="118" spans="1:8" ht="39">
      <c r="A118" s="23" t="s">
        <v>301</v>
      </c>
      <c r="B118" s="10">
        <v>902</v>
      </c>
      <c r="C118" s="10">
        <v>12</v>
      </c>
      <c r="D118" s="11" t="s">
        <v>45</v>
      </c>
      <c r="E118" s="10" t="s">
        <v>224</v>
      </c>
      <c r="F118" s="10"/>
      <c r="G118" s="14">
        <f t="shared" si="13"/>
        <v>296600</v>
      </c>
      <c r="H118" s="14">
        <f t="shared" si="13"/>
        <v>296600</v>
      </c>
    </row>
    <row r="119" spans="1:8">
      <c r="A119" s="27" t="s">
        <v>8</v>
      </c>
      <c r="B119" s="6">
        <v>902</v>
      </c>
      <c r="C119" s="6">
        <v>12</v>
      </c>
      <c r="D119" s="9" t="s">
        <v>45</v>
      </c>
      <c r="E119" s="6" t="s">
        <v>224</v>
      </c>
      <c r="F119" s="6">
        <v>800</v>
      </c>
      <c r="G119" s="16">
        <f t="shared" si="13"/>
        <v>296600</v>
      </c>
      <c r="H119" s="16">
        <f t="shared" si="13"/>
        <v>296600</v>
      </c>
    </row>
    <row r="120" spans="1:8" ht="51.75">
      <c r="A120" s="27" t="s">
        <v>112</v>
      </c>
      <c r="B120" s="6">
        <v>902</v>
      </c>
      <c r="C120" s="6">
        <v>12</v>
      </c>
      <c r="D120" s="9" t="s">
        <v>45</v>
      </c>
      <c r="E120" s="6" t="s">
        <v>224</v>
      </c>
      <c r="F120" s="6">
        <v>810</v>
      </c>
      <c r="G120" s="16">
        <v>296600</v>
      </c>
      <c r="H120" s="16">
        <v>296600</v>
      </c>
    </row>
    <row r="121" spans="1:8" ht="77.25">
      <c r="A121" s="26" t="s">
        <v>66</v>
      </c>
      <c r="B121" s="12">
        <v>903</v>
      </c>
      <c r="C121" s="12"/>
      <c r="D121" s="12"/>
      <c r="E121" s="12"/>
      <c r="F121" s="12"/>
      <c r="G121" s="15">
        <f>SUM(G122,G129,)</f>
        <v>4261700</v>
      </c>
      <c r="H121" s="15">
        <f>SUM(H122,H129,)</f>
        <v>4261700</v>
      </c>
    </row>
    <row r="122" spans="1:8">
      <c r="A122" s="22" t="s">
        <v>0</v>
      </c>
      <c r="B122" s="7">
        <v>903</v>
      </c>
      <c r="C122" s="8" t="s">
        <v>44</v>
      </c>
      <c r="D122" s="8"/>
      <c r="E122" s="8"/>
      <c r="F122" s="8"/>
      <c r="G122" s="17">
        <f t="shared" ref="G122:H124" si="14">G123</f>
        <v>4211700</v>
      </c>
      <c r="H122" s="17">
        <f t="shared" si="14"/>
        <v>4211700</v>
      </c>
    </row>
    <row r="123" spans="1:8" ht="42.75" customHeight="1">
      <c r="A123" s="23" t="s">
        <v>5</v>
      </c>
      <c r="B123" s="10">
        <v>903</v>
      </c>
      <c r="C123" s="11" t="s">
        <v>44</v>
      </c>
      <c r="D123" s="11" t="s">
        <v>52</v>
      </c>
      <c r="E123" s="11"/>
      <c r="F123" s="11"/>
      <c r="G123" s="14">
        <f t="shared" si="14"/>
        <v>4211700</v>
      </c>
      <c r="H123" s="14">
        <f t="shared" si="14"/>
        <v>4211700</v>
      </c>
    </row>
    <row r="124" spans="1:8" ht="102.75">
      <c r="A124" s="26" t="s">
        <v>257</v>
      </c>
      <c r="B124" s="12">
        <v>903</v>
      </c>
      <c r="C124" s="13" t="s">
        <v>44</v>
      </c>
      <c r="D124" s="13" t="s">
        <v>52</v>
      </c>
      <c r="E124" s="13" t="s">
        <v>122</v>
      </c>
      <c r="F124" s="13"/>
      <c r="G124" s="15">
        <f t="shared" si="14"/>
        <v>4211700</v>
      </c>
      <c r="H124" s="15">
        <f t="shared" si="14"/>
        <v>4211700</v>
      </c>
    </row>
    <row r="125" spans="1:8" ht="54">
      <c r="A125" s="22" t="s">
        <v>121</v>
      </c>
      <c r="B125" s="7">
        <v>903</v>
      </c>
      <c r="C125" s="8" t="s">
        <v>44</v>
      </c>
      <c r="D125" s="8" t="s">
        <v>52</v>
      </c>
      <c r="E125" s="8" t="s">
        <v>123</v>
      </c>
      <c r="F125" s="8"/>
      <c r="G125" s="17">
        <f t="shared" ref="G125:H127" si="15">G126</f>
        <v>4211700</v>
      </c>
      <c r="H125" s="17">
        <f t="shared" si="15"/>
        <v>4211700</v>
      </c>
    </row>
    <row r="126" spans="1:8" ht="26.25">
      <c r="A126" s="27" t="s">
        <v>102</v>
      </c>
      <c r="B126" s="6">
        <v>903</v>
      </c>
      <c r="C126" s="9" t="s">
        <v>44</v>
      </c>
      <c r="D126" s="9" t="s">
        <v>52</v>
      </c>
      <c r="E126" s="9" t="s">
        <v>124</v>
      </c>
      <c r="F126" s="8"/>
      <c r="G126" s="17">
        <f t="shared" si="15"/>
        <v>4211700</v>
      </c>
      <c r="H126" s="17">
        <f t="shared" si="15"/>
        <v>4211700</v>
      </c>
    </row>
    <row r="127" spans="1:8" ht="90">
      <c r="A127" s="27" t="s">
        <v>159</v>
      </c>
      <c r="B127" s="6">
        <v>903</v>
      </c>
      <c r="C127" s="9" t="s">
        <v>44</v>
      </c>
      <c r="D127" s="9" t="s">
        <v>52</v>
      </c>
      <c r="E127" s="9" t="s">
        <v>124</v>
      </c>
      <c r="F127" s="9" t="s">
        <v>46</v>
      </c>
      <c r="G127" s="16">
        <f t="shared" si="15"/>
        <v>4211700</v>
      </c>
      <c r="H127" s="16">
        <f t="shared" si="15"/>
        <v>4211700</v>
      </c>
    </row>
    <row r="128" spans="1:8" ht="39">
      <c r="A128" s="27" t="s">
        <v>72</v>
      </c>
      <c r="B128" s="6">
        <v>903</v>
      </c>
      <c r="C128" s="9" t="s">
        <v>44</v>
      </c>
      <c r="D128" s="9" t="s">
        <v>52</v>
      </c>
      <c r="E128" s="9" t="s">
        <v>124</v>
      </c>
      <c r="F128" s="9" t="s">
        <v>47</v>
      </c>
      <c r="G128" s="16">
        <v>4211700</v>
      </c>
      <c r="H128" s="16">
        <v>4211700</v>
      </c>
    </row>
    <row r="129" spans="1:8" ht="27">
      <c r="A129" s="22" t="s">
        <v>76</v>
      </c>
      <c r="B129" s="6">
        <v>903</v>
      </c>
      <c r="C129" s="9" t="s">
        <v>57</v>
      </c>
      <c r="D129" s="9"/>
      <c r="E129" s="9"/>
      <c r="F129" s="9"/>
      <c r="G129" s="16">
        <f t="shared" ref="G129:H134" si="16">G130</f>
        <v>50000</v>
      </c>
      <c r="H129" s="16">
        <f t="shared" si="16"/>
        <v>50000</v>
      </c>
    </row>
    <row r="130" spans="1:8" ht="39">
      <c r="A130" s="23" t="s">
        <v>80</v>
      </c>
      <c r="B130" s="6">
        <v>903</v>
      </c>
      <c r="C130" s="9" t="s">
        <v>57</v>
      </c>
      <c r="D130" s="9" t="s">
        <v>44</v>
      </c>
      <c r="E130" s="9"/>
      <c r="F130" s="9"/>
      <c r="G130" s="16">
        <f t="shared" si="16"/>
        <v>50000</v>
      </c>
      <c r="H130" s="16">
        <f t="shared" si="16"/>
        <v>50000</v>
      </c>
    </row>
    <row r="131" spans="1:8" ht="102.75">
      <c r="A131" s="26" t="s">
        <v>257</v>
      </c>
      <c r="B131" s="12">
        <v>903</v>
      </c>
      <c r="C131" s="13" t="s">
        <v>57</v>
      </c>
      <c r="D131" s="13" t="s">
        <v>44</v>
      </c>
      <c r="E131" s="13" t="s">
        <v>122</v>
      </c>
      <c r="F131" s="13"/>
      <c r="G131" s="15">
        <f t="shared" si="16"/>
        <v>50000</v>
      </c>
      <c r="H131" s="15">
        <f t="shared" si="16"/>
        <v>50000</v>
      </c>
    </row>
    <row r="132" spans="1:8" ht="27">
      <c r="A132" s="22" t="s">
        <v>125</v>
      </c>
      <c r="B132" s="7">
        <v>903</v>
      </c>
      <c r="C132" s="8" t="s">
        <v>127</v>
      </c>
      <c r="D132" s="8" t="s">
        <v>44</v>
      </c>
      <c r="E132" s="8" t="s">
        <v>126</v>
      </c>
      <c r="F132" s="8"/>
      <c r="G132" s="17">
        <f t="shared" si="16"/>
        <v>50000</v>
      </c>
      <c r="H132" s="17">
        <f t="shared" si="16"/>
        <v>50000</v>
      </c>
    </row>
    <row r="133" spans="1:8" ht="26.25">
      <c r="A133" s="27" t="s">
        <v>77</v>
      </c>
      <c r="B133" s="6">
        <v>903</v>
      </c>
      <c r="C133" s="9" t="s">
        <v>57</v>
      </c>
      <c r="D133" s="9" t="s">
        <v>44</v>
      </c>
      <c r="E133" s="9" t="s">
        <v>128</v>
      </c>
      <c r="F133" s="9"/>
      <c r="G133" s="16">
        <f t="shared" si="16"/>
        <v>50000</v>
      </c>
      <c r="H133" s="16">
        <f t="shared" si="16"/>
        <v>50000</v>
      </c>
    </row>
    <row r="134" spans="1:8" ht="26.25">
      <c r="A134" s="27" t="s">
        <v>78</v>
      </c>
      <c r="B134" s="6">
        <v>903</v>
      </c>
      <c r="C134" s="9" t="s">
        <v>57</v>
      </c>
      <c r="D134" s="9" t="s">
        <v>44</v>
      </c>
      <c r="E134" s="9" t="s">
        <v>128</v>
      </c>
      <c r="F134" s="9" t="s">
        <v>81</v>
      </c>
      <c r="G134" s="16">
        <f t="shared" si="16"/>
        <v>50000</v>
      </c>
      <c r="H134" s="16">
        <f t="shared" si="16"/>
        <v>50000</v>
      </c>
    </row>
    <row r="135" spans="1:8" ht="26.25">
      <c r="A135" s="27" t="s">
        <v>79</v>
      </c>
      <c r="B135" s="6">
        <v>903</v>
      </c>
      <c r="C135" s="9" t="s">
        <v>57</v>
      </c>
      <c r="D135" s="9" t="s">
        <v>44</v>
      </c>
      <c r="E135" s="9" t="s">
        <v>128</v>
      </c>
      <c r="F135" s="9" t="s">
        <v>82</v>
      </c>
      <c r="G135" s="16">
        <v>50000</v>
      </c>
      <c r="H135" s="16">
        <v>50000</v>
      </c>
    </row>
    <row r="136" spans="1:8" ht="77.25">
      <c r="A136" s="26" t="s">
        <v>42</v>
      </c>
      <c r="B136" s="12">
        <v>906</v>
      </c>
      <c r="C136" s="12"/>
      <c r="D136" s="12"/>
      <c r="E136" s="12"/>
      <c r="F136" s="12"/>
      <c r="G136" s="15">
        <f>G137+G205+G232</f>
        <v>109064900</v>
      </c>
      <c r="H136" s="15">
        <f>H137+H205+H232</f>
        <v>110823800</v>
      </c>
    </row>
    <row r="137" spans="1:8">
      <c r="A137" s="22" t="s">
        <v>20</v>
      </c>
      <c r="B137" s="7">
        <v>906</v>
      </c>
      <c r="C137" s="8" t="s">
        <v>67</v>
      </c>
      <c r="D137" s="7"/>
      <c r="E137" s="7"/>
      <c r="F137" s="7"/>
      <c r="G137" s="17">
        <f>G138+G149+G170+G180</f>
        <v>97473400</v>
      </c>
      <c r="H137" s="17">
        <f>H138+H149+H170+H180</f>
        <v>99232300</v>
      </c>
    </row>
    <row r="138" spans="1:8">
      <c r="A138" s="23" t="s">
        <v>21</v>
      </c>
      <c r="B138" s="10">
        <v>906</v>
      </c>
      <c r="C138" s="11" t="s">
        <v>67</v>
      </c>
      <c r="D138" s="11" t="s">
        <v>44</v>
      </c>
      <c r="E138" s="10"/>
      <c r="F138" s="10"/>
      <c r="G138" s="14">
        <f>G139+G144</f>
        <v>8188400</v>
      </c>
      <c r="H138" s="14">
        <f>H139+H144</f>
        <v>8188400</v>
      </c>
    </row>
    <row r="139" spans="1:8" ht="77.25">
      <c r="A139" s="26" t="s">
        <v>259</v>
      </c>
      <c r="B139" s="12">
        <v>906</v>
      </c>
      <c r="C139" s="13" t="s">
        <v>67</v>
      </c>
      <c r="D139" s="13" t="s">
        <v>44</v>
      </c>
      <c r="E139" s="12" t="s">
        <v>129</v>
      </c>
      <c r="F139" s="12"/>
      <c r="G139" s="15">
        <f t="shared" ref="G139:H142" si="17">G140</f>
        <v>2743800</v>
      </c>
      <c r="H139" s="15">
        <f t="shared" si="17"/>
        <v>2743800</v>
      </c>
    </row>
    <row r="140" spans="1:8" ht="67.5">
      <c r="A140" s="22" t="s">
        <v>130</v>
      </c>
      <c r="B140" s="7">
        <v>906</v>
      </c>
      <c r="C140" s="8" t="s">
        <v>67</v>
      </c>
      <c r="D140" s="8" t="s">
        <v>44</v>
      </c>
      <c r="E140" s="7" t="s">
        <v>131</v>
      </c>
      <c r="F140" s="7"/>
      <c r="G140" s="17">
        <f t="shared" si="17"/>
        <v>2743800</v>
      </c>
      <c r="H140" s="17">
        <f t="shared" si="17"/>
        <v>2743800</v>
      </c>
    </row>
    <row r="141" spans="1:8" ht="27.75" customHeight="1">
      <c r="A141" s="27" t="s">
        <v>106</v>
      </c>
      <c r="B141" s="6">
        <v>906</v>
      </c>
      <c r="C141" s="9" t="s">
        <v>67</v>
      </c>
      <c r="D141" s="9" t="s">
        <v>44</v>
      </c>
      <c r="E141" s="6" t="s">
        <v>133</v>
      </c>
      <c r="F141" s="6"/>
      <c r="G141" s="16">
        <f t="shared" si="17"/>
        <v>2743800</v>
      </c>
      <c r="H141" s="16">
        <f t="shared" si="17"/>
        <v>2743800</v>
      </c>
    </row>
    <row r="142" spans="1:8" ht="51.75">
      <c r="A142" s="27" t="s">
        <v>98</v>
      </c>
      <c r="B142" s="6">
        <v>906</v>
      </c>
      <c r="C142" s="9" t="s">
        <v>67</v>
      </c>
      <c r="D142" s="9" t="s">
        <v>44</v>
      </c>
      <c r="E142" s="6" t="s">
        <v>133</v>
      </c>
      <c r="F142" s="6">
        <v>600</v>
      </c>
      <c r="G142" s="16">
        <f t="shared" si="17"/>
        <v>2743800</v>
      </c>
      <c r="H142" s="16">
        <f t="shared" si="17"/>
        <v>2743800</v>
      </c>
    </row>
    <row r="143" spans="1:8" ht="18" customHeight="1">
      <c r="A143" s="27" t="s">
        <v>9</v>
      </c>
      <c r="B143" s="6">
        <v>906</v>
      </c>
      <c r="C143" s="9" t="s">
        <v>67</v>
      </c>
      <c r="D143" s="9" t="s">
        <v>44</v>
      </c>
      <c r="E143" s="6" t="s">
        <v>133</v>
      </c>
      <c r="F143" s="6">
        <v>610</v>
      </c>
      <c r="G143" s="16">
        <v>2743800</v>
      </c>
      <c r="H143" s="16">
        <v>2743800</v>
      </c>
    </row>
    <row r="144" spans="1:8" ht="64.5">
      <c r="A144" s="26" t="s">
        <v>225</v>
      </c>
      <c r="B144" s="12">
        <v>906</v>
      </c>
      <c r="C144" s="13" t="s">
        <v>67</v>
      </c>
      <c r="D144" s="13" t="s">
        <v>44</v>
      </c>
      <c r="E144" s="12" t="s">
        <v>226</v>
      </c>
      <c r="F144" s="12"/>
      <c r="G144" s="15">
        <f t="shared" ref="G144:H147" si="18">G145</f>
        <v>5444600</v>
      </c>
      <c r="H144" s="15">
        <f t="shared" si="18"/>
        <v>5444600</v>
      </c>
    </row>
    <row r="145" spans="1:8" ht="27">
      <c r="A145" s="22" t="s">
        <v>198</v>
      </c>
      <c r="B145" s="7">
        <v>906</v>
      </c>
      <c r="C145" s="13" t="s">
        <v>67</v>
      </c>
      <c r="D145" s="13" t="s">
        <v>44</v>
      </c>
      <c r="E145" s="7" t="s">
        <v>227</v>
      </c>
      <c r="F145" s="7"/>
      <c r="G145" s="17">
        <f t="shared" si="18"/>
        <v>5444600</v>
      </c>
      <c r="H145" s="17">
        <f t="shared" si="18"/>
        <v>5444600</v>
      </c>
    </row>
    <row r="146" spans="1:8" ht="64.5">
      <c r="A146" s="23" t="s">
        <v>293</v>
      </c>
      <c r="B146" s="10">
        <v>906</v>
      </c>
      <c r="C146" s="11" t="s">
        <v>199</v>
      </c>
      <c r="D146" s="11" t="s">
        <v>44</v>
      </c>
      <c r="E146" s="10" t="s">
        <v>228</v>
      </c>
      <c r="F146" s="10"/>
      <c r="G146" s="14">
        <f t="shared" si="18"/>
        <v>5444600</v>
      </c>
      <c r="H146" s="14">
        <f t="shared" si="18"/>
        <v>5444600</v>
      </c>
    </row>
    <row r="147" spans="1:8" ht="51.75">
      <c r="A147" s="27" t="s">
        <v>98</v>
      </c>
      <c r="B147" s="6">
        <v>906</v>
      </c>
      <c r="C147" s="9" t="s">
        <v>199</v>
      </c>
      <c r="D147" s="9" t="s">
        <v>44</v>
      </c>
      <c r="E147" s="6" t="s">
        <v>228</v>
      </c>
      <c r="F147" s="6">
        <v>600</v>
      </c>
      <c r="G147" s="16">
        <f t="shared" si="18"/>
        <v>5444600</v>
      </c>
      <c r="H147" s="16">
        <f t="shared" si="18"/>
        <v>5444600</v>
      </c>
    </row>
    <row r="148" spans="1:8">
      <c r="A148" s="27" t="s">
        <v>9</v>
      </c>
      <c r="B148" s="6">
        <v>906</v>
      </c>
      <c r="C148" s="9" t="s">
        <v>199</v>
      </c>
      <c r="D148" s="9" t="s">
        <v>44</v>
      </c>
      <c r="E148" s="6" t="s">
        <v>228</v>
      </c>
      <c r="F148" s="6">
        <v>610</v>
      </c>
      <c r="G148" s="16">
        <v>5444600</v>
      </c>
      <c r="H148" s="16">
        <v>5444600</v>
      </c>
    </row>
    <row r="149" spans="1:8">
      <c r="A149" s="23" t="s">
        <v>22</v>
      </c>
      <c r="B149" s="10">
        <v>906</v>
      </c>
      <c r="C149" s="11" t="s">
        <v>67</v>
      </c>
      <c r="D149" s="11" t="s">
        <v>45</v>
      </c>
      <c r="E149" s="10"/>
      <c r="F149" s="10"/>
      <c r="G149" s="14">
        <f>SUM(G162,G150)</f>
        <v>84285600</v>
      </c>
      <c r="H149" s="14">
        <f>SUM(H162,H150)</f>
        <v>86044500</v>
      </c>
    </row>
    <row r="150" spans="1:8" ht="77.25">
      <c r="A150" s="26" t="s">
        <v>259</v>
      </c>
      <c r="B150" s="12">
        <v>906</v>
      </c>
      <c r="C150" s="13" t="s">
        <v>67</v>
      </c>
      <c r="D150" s="13" t="s">
        <v>45</v>
      </c>
      <c r="E150" s="12" t="s">
        <v>129</v>
      </c>
      <c r="F150" s="13"/>
      <c r="G150" s="20">
        <f>SUM(G151,G158)</f>
        <v>16700500</v>
      </c>
      <c r="H150" s="20">
        <f>SUM(H151,H158)</f>
        <v>18459400</v>
      </c>
    </row>
    <row r="151" spans="1:8" ht="93" customHeight="1">
      <c r="A151" s="22" t="s">
        <v>134</v>
      </c>
      <c r="B151" s="7">
        <v>906</v>
      </c>
      <c r="C151" s="8" t="s">
        <v>67</v>
      </c>
      <c r="D151" s="8" t="s">
        <v>45</v>
      </c>
      <c r="E151" s="7" t="s">
        <v>135</v>
      </c>
      <c r="F151" s="11"/>
      <c r="G151" s="18">
        <f>G152+G155</f>
        <v>11580200</v>
      </c>
      <c r="H151" s="18">
        <f>H152+H155</f>
        <v>13339100</v>
      </c>
    </row>
    <row r="152" spans="1:8" ht="26.25">
      <c r="A152" s="27" t="s">
        <v>132</v>
      </c>
      <c r="B152" s="6">
        <v>906</v>
      </c>
      <c r="C152" s="9" t="s">
        <v>67</v>
      </c>
      <c r="D152" s="9" t="s">
        <v>45</v>
      </c>
      <c r="E152" s="6" t="s">
        <v>136</v>
      </c>
      <c r="F152" s="6"/>
      <c r="G152" s="16">
        <f>G153</f>
        <v>10874600</v>
      </c>
      <c r="H152" s="16">
        <f>H153</f>
        <v>12633500</v>
      </c>
    </row>
    <row r="153" spans="1:8" ht="51.75">
      <c r="A153" s="27" t="s">
        <v>98</v>
      </c>
      <c r="B153" s="6">
        <v>906</v>
      </c>
      <c r="C153" s="9" t="s">
        <v>67</v>
      </c>
      <c r="D153" s="9" t="s">
        <v>45</v>
      </c>
      <c r="E153" s="6" t="s">
        <v>136</v>
      </c>
      <c r="F153" s="6">
        <v>600</v>
      </c>
      <c r="G153" s="16">
        <f>G154</f>
        <v>10874600</v>
      </c>
      <c r="H153" s="16">
        <f>H154</f>
        <v>12633500</v>
      </c>
    </row>
    <row r="154" spans="1:8">
      <c r="A154" s="27" t="s">
        <v>9</v>
      </c>
      <c r="B154" s="6">
        <v>906</v>
      </c>
      <c r="C154" s="9" t="s">
        <v>67</v>
      </c>
      <c r="D154" s="9" t="s">
        <v>45</v>
      </c>
      <c r="E154" s="6" t="s">
        <v>136</v>
      </c>
      <c r="F154" s="6">
        <v>610</v>
      </c>
      <c r="G154" s="16">
        <v>10874600</v>
      </c>
      <c r="H154" s="16">
        <v>12633500</v>
      </c>
    </row>
    <row r="155" spans="1:8" ht="39">
      <c r="A155" s="27" t="s">
        <v>106</v>
      </c>
      <c r="B155" s="6">
        <v>906</v>
      </c>
      <c r="C155" s="9" t="s">
        <v>67</v>
      </c>
      <c r="D155" s="9" t="s">
        <v>45</v>
      </c>
      <c r="E155" s="6" t="s">
        <v>137</v>
      </c>
      <c r="F155" s="6"/>
      <c r="G155" s="16">
        <f>G156</f>
        <v>705600</v>
      </c>
      <c r="H155" s="16">
        <f>H156</f>
        <v>705600</v>
      </c>
    </row>
    <row r="156" spans="1:8" ht="51.75">
      <c r="A156" s="27" t="s">
        <v>98</v>
      </c>
      <c r="B156" s="6">
        <v>906</v>
      </c>
      <c r="C156" s="9" t="s">
        <v>67</v>
      </c>
      <c r="D156" s="9" t="s">
        <v>45</v>
      </c>
      <c r="E156" s="6" t="s">
        <v>137</v>
      </c>
      <c r="F156" s="6">
        <v>600</v>
      </c>
      <c r="G156" s="16">
        <f>G157</f>
        <v>705600</v>
      </c>
      <c r="H156" s="16">
        <f>H157</f>
        <v>705600</v>
      </c>
    </row>
    <row r="157" spans="1:8">
      <c r="A157" s="27" t="s">
        <v>9</v>
      </c>
      <c r="B157" s="6">
        <v>906</v>
      </c>
      <c r="C157" s="9" t="s">
        <v>67</v>
      </c>
      <c r="D157" s="9" t="s">
        <v>45</v>
      </c>
      <c r="E157" s="6" t="s">
        <v>137</v>
      </c>
      <c r="F157" s="6">
        <v>610</v>
      </c>
      <c r="G157" s="16">
        <v>705600</v>
      </c>
      <c r="H157" s="16">
        <v>705600</v>
      </c>
    </row>
    <row r="158" spans="1:8" ht="67.5">
      <c r="A158" s="22" t="s">
        <v>138</v>
      </c>
      <c r="B158" s="7">
        <v>906</v>
      </c>
      <c r="C158" s="8" t="s">
        <v>67</v>
      </c>
      <c r="D158" s="8" t="s">
        <v>45</v>
      </c>
      <c r="E158" s="7" t="s">
        <v>139</v>
      </c>
      <c r="F158" s="8"/>
      <c r="G158" s="18">
        <f t="shared" ref="G158:H160" si="19">G159</f>
        <v>5120300</v>
      </c>
      <c r="H158" s="18">
        <f t="shared" si="19"/>
        <v>5120300</v>
      </c>
    </row>
    <row r="159" spans="1:8" ht="39">
      <c r="A159" s="27" t="s">
        <v>106</v>
      </c>
      <c r="B159" s="6">
        <v>906</v>
      </c>
      <c r="C159" s="9" t="s">
        <v>67</v>
      </c>
      <c r="D159" s="9" t="s">
        <v>45</v>
      </c>
      <c r="E159" s="6" t="s">
        <v>140</v>
      </c>
      <c r="F159" s="6"/>
      <c r="G159" s="16">
        <f t="shared" si="19"/>
        <v>5120300</v>
      </c>
      <c r="H159" s="16">
        <f t="shared" si="19"/>
        <v>5120300</v>
      </c>
    </row>
    <row r="160" spans="1:8" ht="51.75">
      <c r="A160" s="27" t="s">
        <v>98</v>
      </c>
      <c r="B160" s="6">
        <v>906</v>
      </c>
      <c r="C160" s="9" t="s">
        <v>67</v>
      </c>
      <c r="D160" s="9" t="s">
        <v>45</v>
      </c>
      <c r="E160" s="6" t="s">
        <v>140</v>
      </c>
      <c r="F160" s="6">
        <v>600</v>
      </c>
      <c r="G160" s="16">
        <f t="shared" si="19"/>
        <v>5120300</v>
      </c>
      <c r="H160" s="16">
        <f t="shared" si="19"/>
        <v>5120300</v>
      </c>
    </row>
    <row r="161" spans="1:8">
      <c r="A161" s="27" t="s">
        <v>9</v>
      </c>
      <c r="B161" s="6">
        <v>906</v>
      </c>
      <c r="C161" s="9" t="s">
        <v>67</v>
      </c>
      <c r="D161" s="9" t="s">
        <v>45</v>
      </c>
      <c r="E161" s="6" t="s">
        <v>140</v>
      </c>
      <c r="F161" s="6">
        <v>610</v>
      </c>
      <c r="G161" s="16">
        <v>5120300</v>
      </c>
      <c r="H161" s="16">
        <v>5120300</v>
      </c>
    </row>
    <row r="162" spans="1:8" ht="64.5">
      <c r="A162" s="26" t="s">
        <v>225</v>
      </c>
      <c r="B162" s="12">
        <v>906</v>
      </c>
      <c r="C162" s="13" t="s">
        <v>67</v>
      </c>
      <c r="D162" s="13" t="s">
        <v>45</v>
      </c>
      <c r="E162" s="12" t="s">
        <v>229</v>
      </c>
      <c r="F162" s="28"/>
      <c r="G162" s="29">
        <f>G163</f>
        <v>67585100</v>
      </c>
      <c r="H162" s="29">
        <f>H163</f>
        <v>67585100</v>
      </c>
    </row>
    <row r="163" spans="1:8" ht="27">
      <c r="A163" s="22" t="s">
        <v>96</v>
      </c>
      <c r="B163" s="7">
        <v>906</v>
      </c>
      <c r="C163" s="8" t="s">
        <v>67</v>
      </c>
      <c r="D163" s="8" t="s">
        <v>45</v>
      </c>
      <c r="E163" s="7" t="s">
        <v>230</v>
      </c>
      <c r="F163" s="8"/>
      <c r="G163" s="25">
        <f>G164+G167</f>
        <v>67585100</v>
      </c>
      <c r="H163" s="25">
        <f>H164+H167</f>
        <v>67585100</v>
      </c>
    </row>
    <row r="164" spans="1:8" ht="77.25">
      <c r="A164" s="23" t="s">
        <v>294</v>
      </c>
      <c r="B164" s="10">
        <v>906</v>
      </c>
      <c r="C164" s="11" t="s">
        <v>67</v>
      </c>
      <c r="D164" s="11" t="s">
        <v>45</v>
      </c>
      <c r="E164" s="10" t="s">
        <v>231</v>
      </c>
      <c r="F164" s="11"/>
      <c r="G164" s="24">
        <f>G165</f>
        <v>66972100</v>
      </c>
      <c r="H164" s="24">
        <f>H165</f>
        <v>66972100</v>
      </c>
    </row>
    <row r="165" spans="1:8" ht="51.75">
      <c r="A165" s="27" t="s">
        <v>98</v>
      </c>
      <c r="B165" s="6">
        <v>906</v>
      </c>
      <c r="C165" s="9" t="s">
        <v>67</v>
      </c>
      <c r="D165" s="9" t="s">
        <v>45</v>
      </c>
      <c r="E165" s="6" t="s">
        <v>231</v>
      </c>
      <c r="F165" s="9" t="s">
        <v>58</v>
      </c>
      <c r="G165" s="16">
        <f>G166</f>
        <v>66972100</v>
      </c>
      <c r="H165" s="16">
        <f>H166</f>
        <v>66972100</v>
      </c>
    </row>
    <row r="166" spans="1:8">
      <c r="A166" s="27" t="s">
        <v>9</v>
      </c>
      <c r="B166" s="6">
        <v>906</v>
      </c>
      <c r="C166" s="9" t="s">
        <v>67</v>
      </c>
      <c r="D166" s="9" t="s">
        <v>45</v>
      </c>
      <c r="E166" s="6" t="s">
        <v>231</v>
      </c>
      <c r="F166" s="9" t="s">
        <v>59</v>
      </c>
      <c r="G166" s="16">
        <v>66972100</v>
      </c>
      <c r="H166" s="16">
        <v>66972100</v>
      </c>
    </row>
    <row r="167" spans="1:8" ht="39">
      <c r="A167" s="23" t="s">
        <v>295</v>
      </c>
      <c r="B167" s="10">
        <v>906</v>
      </c>
      <c r="C167" s="11" t="s">
        <v>67</v>
      </c>
      <c r="D167" s="11" t="s">
        <v>45</v>
      </c>
      <c r="E167" s="10" t="s">
        <v>232</v>
      </c>
      <c r="F167" s="11"/>
      <c r="G167" s="14">
        <f>G168</f>
        <v>613000</v>
      </c>
      <c r="H167" s="14">
        <f>H168</f>
        <v>613000</v>
      </c>
    </row>
    <row r="168" spans="1:8" ht="51.75">
      <c r="A168" s="27" t="s">
        <v>98</v>
      </c>
      <c r="B168" s="10">
        <v>906</v>
      </c>
      <c r="C168" s="11" t="s">
        <v>67</v>
      </c>
      <c r="D168" s="11" t="s">
        <v>45</v>
      </c>
      <c r="E168" s="10" t="s">
        <v>232</v>
      </c>
      <c r="F168" s="9" t="s">
        <v>58</v>
      </c>
      <c r="G168" s="16">
        <f>G169</f>
        <v>613000</v>
      </c>
      <c r="H168" s="16">
        <f>H169</f>
        <v>613000</v>
      </c>
    </row>
    <row r="169" spans="1:8">
      <c r="A169" s="27" t="s">
        <v>9</v>
      </c>
      <c r="B169" s="10">
        <v>906</v>
      </c>
      <c r="C169" s="11" t="s">
        <v>67</v>
      </c>
      <c r="D169" s="11" t="s">
        <v>45</v>
      </c>
      <c r="E169" s="10" t="s">
        <v>232</v>
      </c>
      <c r="F169" s="9" t="s">
        <v>59</v>
      </c>
      <c r="G169" s="16">
        <v>613000</v>
      </c>
      <c r="H169" s="16">
        <v>613000</v>
      </c>
    </row>
    <row r="170" spans="1:8" ht="26.25">
      <c r="A170" s="30" t="s">
        <v>23</v>
      </c>
      <c r="B170" s="10">
        <v>906</v>
      </c>
      <c r="C170" s="11" t="s">
        <v>67</v>
      </c>
      <c r="D170" s="11" t="s">
        <v>67</v>
      </c>
      <c r="E170" s="10"/>
      <c r="F170" s="11"/>
      <c r="G170" s="21">
        <f>G171</f>
        <v>66000</v>
      </c>
      <c r="H170" s="21">
        <f>H171</f>
        <v>66000</v>
      </c>
    </row>
    <row r="171" spans="1:8" ht="77.25">
      <c r="A171" s="26" t="s">
        <v>259</v>
      </c>
      <c r="B171" s="12">
        <v>906</v>
      </c>
      <c r="C171" s="13" t="s">
        <v>67</v>
      </c>
      <c r="D171" s="13" t="s">
        <v>67</v>
      </c>
      <c r="E171" s="32" t="s">
        <v>129</v>
      </c>
      <c r="F171" s="13"/>
      <c r="G171" s="20">
        <f>G172+G176</f>
        <v>66000</v>
      </c>
      <c r="H171" s="20">
        <f>H172+H176</f>
        <v>66000</v>
      </c>
    </row>
    <row r="172" spans="1:8" ht="94.5">
      <c r="A172" s="22" t="s">
        <v>146</v>
      </c>
      <c r="B172" s="7">
        <v>906</v>
      </c>
      <c r="C172" s="8" t="s">
        <v>67</v>
      </c>
      <c r="D172" s="8" t="s">
        <v>67</v>
      </c>
      <c r="E172" s="31" t="s">
        <v>147</v>
      </c>
      <c r="F172" s="8"/>
      <c r="G172" s="18">
        <f t="shared" ref="G172:H174" si="20">G173</f>
        <v>10000</v>
      </c>
      <c r="H172" s="18">
        <f t="shared" si="20"/>
        <v>10000</v>
      </c>
    </row>
    <row r="173" spans="1:8" ht="39">
      <c r="A173" s="27" t="s">
        <v>148</v>
      </c>
      <c r="B173" s="6">
        <v>906</v>
      </c>
      <c r="C173" s="9" t="s">
        <v>67</v>
      </c>
      <c r="D173" s="9" t="s">
        <v>67</v>
      </c>
      <c r="E173" s="33" t="s">
        <v>149</v>
      </c>
      <c r="F173" s="9"/>
      <c r="G173" s="19">
        <f t="shared" si="20"/>
        <v>10000</v>
      </c>
      <c r="H173" s="19">
        <f t="shared" si="20"/>
        <v>10000</v>
      </c>
    </row>
    <row r="174" spans="1:8" ht="51.75">
      <c r="A174" s="27" t="s">
        <v>98</v>
      </c>
      <c r="B174" s="6">
        <v>906</v>
      </c>
      <c r="C174" s="9" t="s">
        <v>67</v>
      </c>
      <c r="D174" s="9" t="s">
        <v>67</v>
      </c>
      <c r="E174" s="33" t="s">
        <v>149</v>
      </c>
      <c r="F174" s="9" t="s">
        <v>58</v>
      </c>
      <c r="G174" s="19">
        <f t="shared" si="20"/>
        <v>10000</v>
      </c>
      <c r="H174" s="19">
        <f t="shared" si="20"/>
        <v>10000</v>
      </c>
    </row>
    <row r="175" spans="1:8">
      <c r="A175" s="27" t="s">
        <v>9</v>
      </c>
      <c r="B175" s="6">
        <v>906</v>
      </c>
      <c r="C175" s="9" t="s">
        <v>67</v>
      </c>
      <c r="D175" s="9" t="s">
        <v>67</v>
      </c>
      <c r="E175" s="33" t="s">
        <v>149</v>
      </c>
      <c r="F175" s="9" t="s">
        <v>59</v>
      </c>
      <c r="G175" s="19">
        <v>10000</v>
      </c>
      <c r="H175" s="19">
        <v>10000</v>
      </c>
    </row>
    <row r="176" spans="1:8">
      <c r="A176" s="22" t="s">
        <v>150</v>
      </c>
      <c r="B176" s="7">
        <v>906</v>
      </c>
      <c r="C176" s="8" t="s">
        <v>67</v>
      </c>
      <c r="D176" s="8" t="s">
        <v>67</v>
      </c>
      <c r="E176" s="31" t="s">
        <v>151</v>
      </c>
      <c r="F176" s="8"/>
      <c r="G176" s="18">
        <f t="shared" ref="G176:H178" si="21">G177</f>
        <v>56000</v>
      </c>
      <c r="H176" s="18">
        <f t="shared" si="21"/>
        <v>56000</v>
      </c>
    </row>
    <row r="177" spans="1:8" ht="26.25">
      <c r="A177" s="27" t="s">
        <v>144</v>
      </c>
      <c r="B177" s="6">
        <v>906</v>
      </c>
      <c r="C177" s="9" t="s">
        <v>67</v>
      </c>
      <c r="D177" s="9" t="s">
        <v>67</v>
      </c>
      <c r="E177" s="33" t="s">
        <v>152</v>
      </c>
      <c r="F177" s="9"/>
      <c r="G177" s="19">
        <f t="shared" si="21"/>
        <v>56000</v>
      </c>
      <c r="H177" s="19">
        <f t="shared" si="21"/>
        <v>56000</v>
      </c>
    </row>
    <row r="178" spans="1:8" ht="39">
      <c r="A178" s="27" t="s">
        <v>4</v>
      </c>
      <c r="B178" s="6">
        <v>906</v>
      </c>
      <c r="C178" s="9" t="s">
        <v>67</v>
      </c>
      <c r="D178" s="9" t="s">
        <v>67</v>
      </c>
      <c r="E178" s="33" t="s">
        <v>152</v>
      </c>
      <c r="F178" s="9" t="s">
        <v>49</v>
      </c>
      <c r="G178" s="19">
        <f t="shared" si="21"/>
        <v>56000</v>
      </c>
      <c r="H178" s="19">
        <f t="shared" si="21"/>
        <v>56000</v>
      </c>
    </row>
    <row r="179" spans="1:8" ht="39">
      <c r="A179" s="27" t="s">
        <v>87</v>
      </c>
      <c r="B179" s="6">
        <v>906</v>
      </c>
      <c r="C179" s="9" t="s">
        <v>67</v>
      </c>
      <c r="D179" s="9" t="s">
        <v>67</v>
      </c>
      <c r="E179" s="33" t="s">
        <v>152</v>
      </c>
      <c r="F179" s="9" t="s">
        <v>50</v>
      </c>
      <c r="G179" s="19">
        <v>56000</v>
      </c>
      <c r="H179" s="19">
        <v>56000</v>
      </c>
    </row>
    <row r="180" spans="1:8" ht="26.25">
      <c r="A180" s="23" t="s">
        <v>24</v>
      </c>
      <c r="B180" s="10">
        <v>906</v>
      </c>
      <c r="C180" s="11" t="s">
        <v>67</v>
      </c>
      <c r="D180" s="11" t="s">
        <v>62</v>
      </c>
      <c r="E180" s="11"/>
      <c r="F180" s="11"/>
      <c r="G180" s="21">
        <f>G181+G198+G194</f>
        <v>4933400</v>
      </c>
      <c r="H180" s="21">
        <f>H181+H198+H194</f>
        <v>4933400</v>
      </c>
    </row>
    <row r="181" spans="1:8" ht="77.25">
      <c r="A181" s="26" t="s">
        <v>259</v>
      </c>
      <c r="B181" s="12">
        <v>906</v>
      </c>
      <c r="C181" s="13" t="s">
        <v>67</v>
      </c>
      <c r="D181" s="13" t="s">
        <v>62</v>
      </c>
      <c r="E181" s="13" t="s">
        <v>129</v>
      </c>
      <c r="F181" s="13"/>
      <c r="G181" s="20">
        <f>G182+G186+G190</f>
        <v>4085000</v>
      </c>
      <c r="H181" s="20">
        <f>H182+H186+H190</f>
        <v>4085000</v>
      </c>
    </row>
    <row r="182" spans="1:8" ht="81">
      <c r="A182" s="22" t="s">
        <v>142</v>
      </c>
      <c r="B182" s="7">
        <v>906</v>
      </c>
      <c r="C182" s="8" t="s">
        <v>67</v>
      </c>
      <c r="D182" s="8" t="s">
        <v>62</v>
      </c>
      <c r="E182" s="8" t="s">
        <v>143</v>
      </c>
      <c r="F182" s="8"/>
      <c r="G182" s="18">
        <f t="shared" ref="G182:H184" si="22">G183</f>
        <v>50000</v>
      </c>
      <c r="H182" s="18">
        <f t="shared" si="22"/>
        <v>50000</v>
      </c>
    </row>
    <row r="183" spans="1:8" ht="26.25">
      <c r="A183" s="27" t="s">
        <v>144</v>
      </c>
      <c r="B183" s="6">
        <v>906</v>
      </c>
      <c r="C183" s="9" t="s">
        <v>67</v>
      </c>
      <c r="D183" s="9" t="s">
        <v>62</v>
      </c>
      <c r="E183" s="9" t="s">
        <v>145</v>
      </c>
      <c r="F183" s="9"/>
      <c r="G183" s="19">
        <f t="shared" si="22"/>
        <v>50000</v>
      </c>
      <c r="H183" s="19">
        <f t="shared" si="22"/>
        <v>50000</v>
      </c>
    </row>
    <row r="184" spans="1:8" ht="39">
      <c r="A184" s="27" t="s">
        <v>4</v>
      </c>
      <c r="B184" s="6">
        <v>906</v>
      </c>
      <c r="C184" s="9" t="s">
        <v>67</v>
      </c>
      <c r="D184" s="9" t="s">
        <v>62</v>
      </c>
      <c r="E184" s="9" t="s">
        <v>145</v>
      </c>
      <c r="F184" s="9" t="s">
        <v>49</v>
      </c>
      <c r="G184" s="19">
        <f t="shared" si="22"/>
        <v>50000</v>
      </c>
      <c r="H184" s="19">
        <f t="shared" si="22"/>
        <v>50000</v>
      </c>
    </row>
    <row r="185" spans="1:8" ht="39">
      <c r="A185" s="27" t="s">
        <v>87</v>
      </c>
      <c r="B185" s="6">
        <v>906</v>
      </c>
      <c r="C185" s="9" t="s">
        <v>67</v>
      </c>
      <c r="D185" s="9" t="s">
        <v>62</v>
      </c>
      <c r="E185" s="9" t="s">
        <v>145</v>
      </c>
      <c r="F185" s="9" t="s">
        <v>50</v>
      </c>
      <c r="G185" s="19">
        <v>50000</v>
      </c>
      <c r="H185" s="19">
        <v>50000</v>
      </c>
    </row>
    <row r="186" spans="1:8" ht="54">
      <c r="A186" s="22" t="s">
        <v>153</v>
      </c>
      <c r="B186" s="7">
        <v>906</v>
      </c>
      <c r="C186" s="8" t="s">
        <v>67</v>
      </c>
      <c r="D186" s="8" t="s">
        <v>62</v>
      </c>
      <c r="E186" s="8" t="s">
        <v>154</v>
      </c>
      <c r="F186" s="8"/>
      <c r="G186" s="18">
        <f t="shared" ref="G186:H188" si="23">G187</f>
        <v>2809600</v>
      </c>
      <c r="H186" s="18">
        <f t="shared" si="23"/>
        <v>2809600</v>
      </c>
    </row>
    <row r="187" spans="1:8" ht="39">
      <c r="A187" s="27" t="s">
        <v>178</v>
      </c>
      <c r="B187" s="6">
        <v>906</v>
      </c>
      <c r="C187" s="9" t="s">
        <v>67</v>
      </c>
      <c r="D187" s="9" t="s">
        <v>62</v>
      </c>
      <c r="E187" s="9" t="s">
        <v>155</v>
      </c>
      <c r="F187" s="9"/>
      <c r="G187" s="19">
        <f t="shared" si="23"/>
        <v>2809600</v>
      </c>
      <c r="H187" s="19">
        <f t="shared" si="23"/>
        <v>2809600</v>
      </c>
    </row>
    <row r="188" spans="1:8" ht="90">
      <c r="A188" s="27" t="s">
        <v>85</v>
      </c>
      <c r="B188" s="6">
        <v>906</v>
      </c>
      <c r="C188" s="9" t="s">
        <v>67</v>
      </c>
      <c r="D188" s="9" t="s">
        <v>62</v>
      </c>
      <c r="E188" s="9" t="s">
        <v>155</v>
      </c>
      <c r="F188" s="9" t="s">
        <v>46</v>
      </c>
      <c r="G188" s="19">
        <f t="shared" si="23"/>
        <v>2809600</v>
      </c>
      <c r="H188" s="19">
        <f t="shared" si="23"/>
        <v>2809600</v>
      </c>
    </row>
    <row r="189" spans="1:8" ht="26.25">
      <c r="A189" s="27" t="s">
        <v>245</v>
      </c>
      <c r="B189" s="6">
        <v>906</v>
      </c>
      <c r="C189" s="9" t="s">
        <v>67</v>
      </c>
      <c r="D189" s="9" t="s">
        <v>62</v>
      </c>
      <c r="E189" s="9" t="s">
        <v>155</v>
      </c>
      <c r="F189" s="9" t="s">
        <v>244</v>
      </c>
      <c r="G189" s="19">
        <v>2809600</v>
      </c>
      <c r="H189" s="19">
        <v>2809600</v>
      </c>
    </row>
    <row r="190" spans="1:8" ht="40.5">
      <c r="A190" s="22" t="s">
        <v>156</v>
      </c>
      <c r="B190" s="7">
        <v>906</v>
      </c>
      <c r="C190" s="8" t="s">
        <v>67</v>
      </c>
      <c r="D190" s="8" t="s">
        <v>62</v>
      </c>
      <c r="E190" s="8" t="s">
        <v>157</v>
      </c>
      <c r="F190" s="8"/>
      <c r="G190" s="18">
        <f>SUM(G191)</f>
        <v>1225400</v>
      </c>
      <c r="H190" s="18">
        <f>SUM(H191)</f>
        <v>1225400</v>
      </c>
    </row>
    <row r="191" spans="1:8" ht="26.25">
      <c r="A191" s="27" t="s">
        <v>102</v>
      </c>
      <c r="B191" s="6">
        <v>906</v>
      </c>
      <c r="C191" s="9" t="s">
        <v>67</v>
      </c>
      <c r="D191" s="9" t="s">
        <v>62</v>
      </c>
      <c r="E191" s="9" t="s">
        <v>158</v>
      </c>
      <c r="F191" s="9"/>
      <c r="G191" s="19">
        <f>G192</f>
        <v>1225400</v>
      </c>
      <c r="H191" s="19">
        <f>H192</f>
        <v>1225400</v>
      </c>
    </row>
    <row r="192" spans="1:8" ht="90">
      <c r="A192" s="27" t="s">
        <v>85</v>
      </c>
      <c r="B192" s="6">
        <v>906</v>
      </c>
      <c r="C192" s="9" t="s">
        <v>67</v>
      </c>
      <c r="D192" s="9" t="s">
        <v>62</v>
      </c>
      <c r="E192" s="9" t="s">
        <v>158</v>
      </c>
      <c r="F192" s="9" t="s">
        <v>46</v>
      </c>
      <c r="G192" s="19">
        <f>G193</f>
        <v>1225400</v>
      </c>
      <c r="H192" s="19">
        <f>H193</f>
        <v>1225400</v>
      </c>
    </row>
    <row r="193" spans="1:8" ht="39">
      <c r="A193" s="27" t="s">
        <v>86</v>
      </c>
      <c r="B193" s="6">
        <v>906</v>
      </c>
      <c r="C193" s="9" t="s">
        <v>67</v>
      </c>
      <c r="D193" s="9" t="s">
        <v>62</v>
      </c>
      <c r="E193" s="9" t="s">
        <v>158</v>
      </c>
      <c r="F193" s="9" t="s">
        <v>47</v>
      </c>
      <c r="G193" s="19">
        <v>1225400</v>
      </c>
      <c r="H193" s="19">
        <v>1225400</v>
      </c>
    </row>
    <row r="194" spans="1:8" ht="90">
      <c r="A194" s="26" t="s">
        <v>264</v>
      </c>
      <c r="B194" s="12">
        <v>906</v>
      </c>
      <c r="C194" s="13" t="s">
        <v>67</v>
      </c>
      <c r="D194" s="13" t="s">
        <v>62</v>
      </c>
      <c r="E194" s="13" t="s">
        <v>209</v>
      </c>
      <c r="F194" s="13"/>
      <c r="G194" s="20">
        <f t="shared" ref="G194:H196" si="24">G195</f>
        <v>40000</v>
      </c>
      <c r="H194" s="20">
        <f t="shared" si="24"/>
        <v>40000</v>
      </c>
    </row>
    <row r="195" spans="1:8" ht="26.25">
      <c r="A195" s="27" t="s">
        <v>171</v>
      </c>
      <c r="B195" s="6">
        <v>906</v>
      </c>
      <c r="C195" s="9" t="s">
        <v>67</v>
      </c>
      <c r="D195" s="9" t="s">
        <v>62</v>
      </c>
      <c r="E195" s="9" t="s">
        <v>210</v>
      </c>
      <c r="F195" s="9"/>
      <c r="G195" s="19">
        <f t="shared" si="24"/>
        <v>40000</v>
      </c>
      <c r="H195" s="19">
        <f t="shared" si="24"/>
        <v>40000</v>
      </c>
    </row>
    <row r="196" spans="1:8" ht="39">
      <c r="A196" s="27" t="s">
        <v>4</v>
      </c>
      <c r="B196" s="6">
        <v>906</v>
      </c>
      <c r="C196" s="9" t="s">
        <v>67</v>
      </c>
      <c r="D196" s="9" t="s">
        <v>62</v>
      </c>
      <c r="E196" s="9" t="s">
        <v>210</v>
      </c>
      <c r="F196" s="9" t="s">
        <v>50</v>
      </c>
      <c r="G196" s="19">
        <f t="shared" si="24"/>
        <v>40000</v>
      </c>
      <c r="H196" s="19">
        <f t="shared" si="24"/>
        <v>40000</v>
      </c>
    </row>
    <row r="197" spans="1:8" ht="39">
      <c r="A197" s="27" t="s">
        <v>87</v>
      </c>
      <c r="B197" s="6">
        <v>906</v>
      </c>
      <c r="C197" s="9" t="s">
        <v>67</v>
      </c>
      <c r="D197" s="9" t="s">
        <v>62</v>
      </c>
      <c r="E197" s="9" t="s">
        <v>210</v>
      </c>
      <c r="F197" s="9" t="s">
        <v>51</v>
      </c>
      <c r="G197" s="19">
        <v>40000</v>
      </c>
      <c r="H197" s="19">
        <v>40000</v>
      </c>
    </row>
    <row r="198" spans="1:8" ht="64.5">
      <c r="A198" s="26" t="s">
        <v>225</v>
      </c>
      <c r="B198" s="12">
        <v>906</v>
      </c>
      <c r="C198" s="13" t="s">
        <v>67</v>
      </c>
      <c r="D198" s="13" t="s">
        <v>62</v>
      </c>
      <c r="E198" s="13" t="s">
        <v>226</v>
      </c>
      <c r="F198" s="9"/>
      <c r="G198" s="19">
        <f>G199</f>
        <v>808400</v>
      </c>
      <c r="H198" s="19">
        <f>H199</f>
        <v>808400</v>
      </c>
    </row>
    <row r="199" spans="1:8" ht="94.5">
      <c r="A199" s="22" t="s">
        <v>91</v>
      </c>
      <c r="B199" s="7">
        <v>906</v>
      </c>
      <c r="C199" s="8" t="s">
        <v>67</v>
      </c>
      <c r="D199" s="8" t="s">
        <v>62</v>
      </c>
      <c r="E199" s="8" t="s">
        <v>233</v>
      </c>
      <c r="F199" s="8"/>
      <c r="G199" s="18">
        <f>G200</f>
        <v>808400</v>
      </c>
      <c r="H199" s="18">
        <f>H200</f>
        <v>808400</v>
      </c>
    </row>
    <row r="200" spans="1:8" ht="51.75">
      <c r="A200" s="23" t="s">
        <v>296</v>
      </c>
      <c r="B200" s="10">
        <v>906</v>
      </c>
      <c r="C200" s="11" t="s">
        <v>67</v>
      </c>
      <c r="D200" s="11" t="s">
        <v>62</v>
      </c>
      <c r="E200" s="11" t="s">
        <v>234</v>
      </c>
      <c r="F200" s="11"/>
      <c r="G200" s="21">
        <f>G201+G203</f>
        <v>808400</v>
      </c>
      <c r="H200" s="21">
        <f>H201+H203</f>
        <v>808400</v>
      </c>
    </row>
    <row r="201" spans="1:8" ht="90">
      <c r="A201" s="27" t="s">
        <v>85</v>
      </c>
      <c r="B201" s="6">
        <v>906</v>
      </c>
      <c r="C201" s="9" t="s">
        <v>67</v>
      </c>
      <c r="D201" s="9" t="s">
        <v>62</v>
      </c>
      <c r="E201" s="9" t="s">
        <v>234</v>
      </c>
      <c r="F201" s="9" t="s">
        <v>46</v>
      </c>
      <c r="G201" s="19">
        <f>G202</f>
        <v>788400</v>
      </c>
      <c r="H201" s="19">
        <f>H202</f>
        <v>788400</v>
      </c>
    </row>
    <row r="202" spans="1:8" ht="39">
      <c r="A202" s="27" t="s">
        <v>72</v>
      </c>
      <c r="B202" s="6">
        <v>906</v>
      </c>
      <c r="C202" s="9" t="s">
        <v>67</v>
      </c>
      <c r="D202" s="9" t="s">
        <v>62</v>
      </c>
      <c r="E202" s="9" t="s">
        <v>234</v>
      </c>
      <c r="F202" s="9" t="s">
        <v>47</v>
      </c>
      <c r="G202" s="19">
        <v>788400</v>
      </c>
      <c r="H202" s="19">
        <v>788400</v>
      </c>
    </row>
    <row r="203" spans="1:8" ht="39">
      <c r="A203" s="27" t="s">
        <v>4</v>
      </c>
      <c r="B203" s="6">
        <v>906</v>
      </c>
      <c r="C203" s="9" t="s">
        <v>67</v>
      </c>
      <c r="D203" s="9" t="s">
        <v>62</v>
      </c>
      <c r="E203" s="9" t="s">
        <v>234</v>
      </c>
      <c r="F203" s="9" t="s">
        <v>49</v>
      </c>
      <c r="G203" s="19">
        <f>G204</f>
        <v>20000</v>
      </c>
      <c r="H203" s="19">
        <f>H204</f>
        <v>20000</v>
      </c>
    </row>
    <row r="204" spans="1:8" ht="39">
      <c r="A204" s="27" t="s">
        <v>87</v>
      </c>
      <c r="B204" s="6">
        <v>906</v>
      </c>
      <c r="C204" s="9" t="s">
        <v>67</v>
      </c>
      <c r="D204" s="9" t="s">
        <v>62</v>
      </c>
      <c r="E204" s="9" t="s">
        <v>234</v>
      </c>
      <c r="F204" s="9" t="s">
        <v>50</v>
      </c>
      <c r="G204" s="19">
        <v>20000</v>
      </c>
      <c r="H204" s="19">
        <v>20000</v>
      </c>
    </row>
    <row r="205" spans="1:8">
      <c r="A205" s="22" t="s">
        <v>12</v>
      </c>
      <c r="B205" s="7">
        <v>906</v>
      </c>
      <c r="C205" s="8" t="s">
        <v>63</v>
      </c>
      <c r="D205" s="8"/>
      <c r="E205" s="8"/>
      <c r="F205" s="8"/>
      <c r="G205" s="18">
        <f>G206+G216</f>
        <v>11491500</v>
      </c>
      <c r="H205" s="18">
        <f>H206+H216</f>
        <v>11491500</v>
      </c>
    </row>
    <row r="206" spans="1:8">
      <c r="A206" s="23" t="s">
        <v>16</v>
      </c>
      <c r="B206" s="10">
        <v>906</v>
      </c>
      <c r="C206" s="11" t="s">
        <v>63</v>
      </c>
      <c r="D206" s="11" t="s">
        <v>48</v>
      </c>
      <c r="E206" s="11"/>
      <c r="F206" s="11"/>
      <c r="G206" s="21">
        <f>G207</f>
        <v>5795500</v>
      </c>
      <c r="H206" s="21">
        <f>H207</f>
        <v>5795500</v>
      </c>
    </row>
    <row r="207" spans="1:8" ht="64.5">
      <c r="A207" s="26" t="s">
        <v>225</v>
      </c>
      <c r="B207" s="12">
        <v>906</v>
      </c>
      <c r="C207" s="13" t="s">
        <v>63</v>
      </c>
      <c r="D207" s="13" t="s">
        <v>48</v>
      </c>
      <c r="E207" s="13" t="s">
        <v>226</v>
      </c>
      <c r="F207" s="13"/>
      <c r="G207" s="20">
        <f>G208+G212</f>
        <v>5795500</v>
      </c>
      <c r="H207" s="20">
        <f>H208+H212</f>
        <v>5795500</v>
      </c>
    </row>
    <row r="208" spans="1:8" ht="94.5">
      <c r="A208" s="22" t="s">
        <v>95</v>
      </c>
      <c r="B208" s="7">
        <v>906</v>
      </c>
      <c r="C208" s="8" t="s">
        <v>63</v>
      </c>
      <c r="D208" s="8" t="s">
        <v>48</v>
      </c>
      <c r="E208" s="8" t="s">
        <v>233</v>
      </c>
      <c r="F208" s="8"/>
      <c r="G208" s="18">
        <f t="shared" ref="G208:H210" si="25">G209</f>
        <v>184800</v>
      </c>
      <c r="H208" s="18">
        <f t="shared" si="25"/>
        <v>184800</v>
      </c>
    </row>
    <row r="209" spans="1:8" ht="204.75">
      <c r="A209" s="23" t="s">
        <v>302</v>
      </c>
      <c r="B209" s="10">
        <v>906</v>
      </c>
      <c r="C209" s="11" t="s">
        <v>63</v>
      </c>
      <c r="D209" s="11" t="s">
        <v>48</v>
      </c>
      <c r="E209" s="11" t="s">
        <v>235</v>
      </c>
      <c r="F209" s="11"/>
      <c r="G209" s="21">
        <f t="shared" si="25"/>
        <v>184800</v>
      </c>
      <c r="H209" s="21">
        <f t="shared" si="25"/>
        <v>184800</v>
      </c>
    </row>
    <row r="210" spans="1:8" ht="26.25">
      <c r="A210" s="27" t="s">
        <v>14</v>
      </c>
      <c r="B210" s="6">
        <v>906</v>
      </c>
      <c r="C210" s="9" t="s">
        <v>63</v>
      </c>
      <c r="D210" s="9" t="s">
        <v>48</v>
      </c>
      <c r="E210" s="9" t="s">
        <v>235</v>
      </c>
      <c r="F210" s="9" t="s">
        <v>64</v>
      </c>
      <c r="G210" s="19">
        <f t="shared" si="25"/>
        <v>184800</v>
      </c>
      <c r="H210" s="19">
        <f t="shared" si="25"/>
        <v>184800</v>
      </c>
    </row>
    <row r="211" spans="1:8" ht="39">
      <c r="A211" s="27" t="s">
        <v>17</v>
      </c>
      <c r="B211" s="6">
        <v>906</v>
      </c>
      <c r="C211" s="9" t="s">
        <v>63</v>
      </c>
      <c r="D211" s="9" t="s">
        <v>48</v>
      </c>
      <c r="E211" s="9" t="s">
        <v>235</v>
      </c>
      <c r="F211" s="9" t="s">
        <v>68</v>
      </c>
      <c r="G211" s="19">
        <v>184800</v>
      </c>
      <c r="H211" s="19">
        <v>184800</v>
      </c>
    </row>
    <row r="212" spans="1:8" ht="27">
      <c r="A212" s="22" t="s">
        <v>92</v>
      </c>
      <c r="B212" s="7">
        <v>906</v>
      </c>
      <c r="C212" s="8" t="s">
        <v>63</v>
      </c>
      <c r="D212" s="8" t="s">
        <v>48</v>
      </c>
      <c r="E212" s="8" t="s">
        <v>236</v>
      </c>
      <c r="F212" s="8"/>
      <c r="G212" s="18">
        <f t="shared" ref="G212:H214" si="26">G213</f>
        <v>5610700</v>
      </c>
      <c r="H212" s="18">
        <f t="shared" si="26"/>
        <v>5610700</v>
      </c>
    </row>
    <row r="213" spans="1:8" ht="90">
      <c r="A213" s="23" t="s">
        <v>297</v>
      </c>
      <c r="B213" s="10">
        <v>906</v>
      </c>
      <c r="C213" s="11" t="s">
        <v>63</v>
      </c>
      <c r="D213" s="11" t="s">
        <v>48</v>
      </c>
      <c r="E213" s="11" t="s">
        <v>237</v>
      </c>
      <c r="F213" s="11"/>
      <c r="G213" s="21">
        <f t="shared" si="26"/>
        <v>5610700</v>
      </c>
      <c r="H213" s="21">
        <f t="shared" si="26"/>
        <v>5610700</v>
      </c>
    </row>
    <row r="214" spans="1:8" ht="26.25">
      <c r="A214" s="27" t="s">
        <v>14</v>
      </c>
      <c r="B214" s="6">
        <v>906</v>
      </c>
      <c r="C214" s="9" t="s">
        <v>63</v>
      </c>
      <c r="D214" s="9" t="s">
        <v>48</v>
      </c>
      <c r="E214" s="9" t="s">
        <v>237</v>
      </c>
      <c r="F214" s="9" t="s">
        <v>64</v>
      </c>
      <c r="G214" s="19">
        <f t="shared" si="26"/>
        <v>5610700</v>
      </c>
      <c r="H214" s="19">
        <f t="shared" si="26"/>
        <v>5610700</v>
      </c>
    </row>
    <row r="215" spans="1:8" ht="39">
      <c r="A215" s="27" t="s">
        <v>17</v>
      </c>
      <c r="B215" s="6">
        <v>906</v>
      </c>
      <c r="C215" s="9" t="s">
        <v>63</v>
      </c>
      <c r="D215" s="9" t="s">
        <v>48</v>
      </c>
      <c r="E215" s="9" t="s">
        <v>237</v>
      </c>
      <c r="F215" s="9" t="s">
        <v>68</v>
      </c>
      <c r="G215" s="19">
        <v>5610700</v>
      </c>
      <c r="H215" s="19">
        <v>5610700</v>
      </c>
    </row>
    <row r="216" spans="1:8">
      <c r="A216" s="23" t="s">
        <v>25</v>
      </c>
      <c r="B216" s="10">
        <v>906</v>
      </c>
      <c r="C216" s="11" t="s">
        <v>63</v>
      </c>
      <c r="D216" s="11" t="s">
        <v>54</v>
      </c>
      <c r="E216" s="11"/>
      <c r="F216" s="11"/>
      <c r="G216" s="21">
        <f>G217</f>
        <v>5696000</v>
      </c>
      <c r="H216" s="21">
        <f>H217</f>
        <v>5696000</v>
      </c>
    </row>
    <row r="217" spans="1:8" ht="64.5">
      <c r="A217" s="26" t="s">
        <v>225</v>
      </c>
      <c r="B217" s="12">
        <v>906</v>
      </c>
      <c r="C217" s="13" t="s">
        <v>63</v>
      </c>
      <c r="D217" s="13" t="s">
        <v>54</v>
      </c>
      <c r="E217" s="13" t="s">
        <v>226</v>
      </c>
      <c r="F217" s="13"/>
      <c r="G217" s="20">
        <f>G218+G222</f>
        <v>5696000</v>
      </c>
      <c r="H217" s="20">
        <f>H218+H222</f>
        <v>5696000</v>
      </c>
    </row>
    <row r="218" spans="1:8" ht="27">
      <c r="A218" s="22" t="s">
        <v>93</v>
      </c>
      <c r="B218" s="7">
        <v>906</v>
      </c>
      <c r="C218" s="8" t="s">
        <v>63</v>
      </c>
      <c r="D218" s="8" t="s">
        <v>54</v>
      </c>
      <c r="E218" s="8" t="s">
        <v>227</v>
      </c>
      <c r="F218" s="8"/>
      <c r="G218" s="18">
        <f t="shared" ref="G218:H220" si="27">G219</f>
        <v>365800</v>
      </c>
      <c r="H218" s="18">
        <f t="shared" si="27"/>
        <v>365800</v>
      </c>
    </row>
    <row r="219" spans="1:8" ht="128.25">
      <c r="A219" s="23" t="s">
        <v>253</v>
      </c>
      <c r="B219" s="10">
        <v>906</v>
      </c>
      <c r="C219" s="11" t="s">
        <v>63</v>
      </c>
      <c r="D219" s="11" t="s">
        <v>54</v>
      </c>
      <c r="E219" s="11" t="s">
        <v>238</v>
      </c>
      <c r="F219" s="11"/>
      <c r="G219" s="21">
        <f t="shared" si="27"/>
        <v>365800</v>
      </c>
      <c r="H219" s="21">
        <f t="shared" si="27"/>
        <v>365800</v>
      </c>
    </row>
    <row r="220" spans="1:8" ht="26.25">
      <c r="A220" s="27" t="s">
        <v>14</v>
      </c>
      <c r="B220" s="6">
        <v>906</v>
      </c>
      <c r="C220" s="9" t="s">
        <v>63</v>
      </c>
      <c r="D220" s="9" t="s">
        <v>54</v>
      </c>
      <c r="E220" s="9" t="s">
        <v>238</v>
      </c>
      <c r="F220" s="9" t="s">
        <v>64</v>
      </c>
      <c r="G220" s="19">
        <f t="shared" si="27"/>
        <v>365800</v>
      </c>
      <c r="H220" s="19">
        <f t="shared" si="27"/>
        <v>365800</v>
      </c>
    </row>
    <row r="221" spans="1:8" ht="39">
      <c r="A221" s="27" t="s">
        <v>17</v>
      </c>
      <c r="B221" s="6">
        <v>906</v>
      </c>
      <c r="C221" s="9" t="s">
        <v>63</v>
      </c>
      <c r="D221" s="9" t="s">
        <v>54</v>
      </c>
      <c r="E221" s="9" t="s">
        <v>238</v>
      </c>
      <c r="F221" s="9" t="s">
        <v>68</v>
      </c>
      <c r="G221" s="19">
        <v>365800</v>
      </c>
      <c r="H221" s="19">
        <v>365800</v>
      </c>
    </row>
    <row r="222" spans="1:8" ht="94.5">
      <c r="A222" s="22" t="s">
        <v>95</v>
      </c>
      <c r="B222" s="7">
        <v>906</v>
      </c>
      <c r="C222" s="8" t="s">
        <v>63</v>
      </c>
      <c r="D222" s="8" t="s">
        <v>54</v>
      </c>
      <c r="E222" s="8" t="s">
        <v>233</v>
      </c>
      <c r="F222" s="8"/>
      <c r="G222" s="18">
        <f>G223+G226+G229</f>
        <v>5330200</v>
      </c>
      <c r="H222" s="18">
        <f>H223+H226+H229</f>
        <v>5330200</v>
      </c>
    </row>
    <row r="223" spans="1:8" ht="39">
      <c r="A223" s="23" t="s">
        <v>299</v>
      </c>
      <c r="B223" s="10">
        <v>906</v>
      </c>
      <c r="C223" s="11" t="s">
        <v>63</v>
      </c>
      <c r="D223" s="11" t="s">
        <v>54</v>
      </c>
      <c r="E223" s="11" t="s">
        <v>239</v>
      </c>
      <c r="F223" s="34"/>
      <c r="G223" s="21">
        <f>G224</f>
        <v>995200</v>
      </c>
      <c r="H223" s="21">
        <f>H224</f>
        <v>995200</v>
      </c>
    </row>
    <row r="224" spans="1:8" ht="26.25">
      <c r="A224" s="27" t="s">
        <v>14</v>
      </c>
      <c r="B224" s="6">
        <v>906</v>
      </c>
      <c r="C224" s="9" t="s">
        <v>63</v>
      </c>
      <c r="D224" s="9" t="s">
        <v>54</v>
      </c>
      <c r="E224" s="9" t="s">
        <v>239</v>
      </c>
      <c r="F224" s="9" t="s">
        <v>64</v>
      </c>
      <c r="G224" s="19">
        <f>G225</f>
        <v>995200</v>
      </c>
      <c r="H224" s="19">
        <f>H225</f>
        <v>995200</v>
      </c>
    </row>
    <row r="225" spans="1:8" ht="26.25">
      <c r="A225" s="27" t="s">
        <v>15</v>
      </c>
      <c r="B225" s="6">
        <v>906</v>
      </c>
      <c r="C225" s="9" t="s">
        <v>63</v>
      </c>
      <c r="D225" s="9" t="s">
        <v>54</v>
      </c>
      <c r="E225" s="9" t="s">
        <v>239</v>
      </c>
      <c r="F225" s="9" t="s">
        <v>65</v>
      </c>
      <c r="G225" s="19">
        <v>995200</v>
      </c>
      <c r="H225" s="19">
        <v>995200</v>
      </c>
    </row>
    <row r="226" spans="1:8" ht="39">
      <c r="A226" s="23" t="s">
        <v>303</v>
      </c>
      <c r="B226" s="10">
        <v>906</v>
      </c>
      <c r="C226" s="11" t="s">
        <v>63</v>
      </c>
      <c r="D226" s="11" t="s">
        <v>54</v>
      </c>
      <c r="E226" s="11" t="s">
        <v>240</v>
      </c>
      <c r="F226" s="34"/>
      <c r="G226" s="21">
        <f>G227</f>
        <v>444800</v>
      </c>
      <c r="H226" s="21">
        <f>H227</f>
        <v>444800</v>
      </c>
    </row>
    <row r="227" spans="1:8" ht="26.25">
      <c r="A227" s="27" t="s">
        <v>14</v>
      </c>
      <c r="B227" s="6">
        <v>906</v>
      </c>
      <c r="C227" s="9" t="s">
        <v>63</v>
      </c>
      <c r="D227" s="9" t="s">
        <v>54</v>
      </c>
      <c r="E227" s="9" t="s">
        <v>241</v>
      </c>
      <c r="F227" s="9" t="s">
        <v>64</v>
      </c>
      <c r="G227" s="19">
        <f>G228</f>
        <v>444800</v>
      </c>
      <c r="H227" s="19">
        <f>H228</f>
        <v>444800</v>
      </c>
    </row>
    <row r="228" spans="1:8">
      <c r="A228" s="27" t="s">
        <v>75</v>
      </c>
      <c r="B228" s="6">
        <v>906</v>
      </c>
      <c r="C228" s="9" t="s">
        <v>63</v>
      </c>
      <c r="D228" s="9" t="s">
        <v>54</v>
      </c>
      <c r="E228" s="9" t="s">
        <v>241</v>
      </c>
      <c r="F228" s="9" t="s">
        <v>69</v>
      </c>
      <c r="G228" s="19">
        <v>444800</v>
      </c>
      <c r="H228" s="19">
        <v>444800</v>
      </c>
    </row>
    <row r="229" spans="1:8" ht="51.75">
      <c r="A229" s="23" t="s">
        <v>300</v>
      </c>
      <c r="B229" s="10">
        <v>906</v>
      </c>
      <c r="C229" s="11" t="s">
        <v>63</v>
      </c>
      <c r="D229" s="11" t="s">
        <v>54</v>
      </c>
      <c r="E229" s="11" t="s">
        <v>242</v>
      </c>
      <c r="F229" s="34"/>
      <c r="G229" s="21">
        <f>G230</f>
        <v>3890200</v>
      </c>
      <c r="H229" s="21">
        <f>H230</f>
        <v>3890200</v>
      </c>
    </row>
    <row r="230" spans="1:8" ht="26.25">
      <c r="A230" s="27" t="s">
        <v>14</v>
      </c>
      <c r="B230" s="6">
        <v>906</v>
      </c>
      <c r="C230" s="9" t="s">
        <v>63</v>
      </c>
      <c r="D230" s="9" t="s">
        <v>54</v>
      </c>
      <c r="E230" s="9" t="s">
        <v>242</v>
      </c>
      <c r="F230" s="9" t="s">
        <v>64</v>
      </c>
      <c r="G230" s="19">
        <f>G231</f>
        <v>3890200</v>
      </c>
      <c r="H230" s="19">
        <f>H231</f>
        <v>3890200</v>
      </c>
    </row>
    <row r="231" spans="1:8" ht="26.25">
      <c r="A231" s="27" t="s">
        <v>15</v>
      </c>
      <c r="B231" s="6">
        <v>906</v>
      </c>
      <c r="C231" s="9" t="s">
        <v>63</v>
      </c>
      <c r="D231" s="9" t="s">
        <v>54</v>
      </c>
      <c r="E231" s="9" t="s">
        <v>242</v>
      </c>
      <c r="F231" s="9" t="s">
        <v>65</v>
      </c>
      <c r="G231" s="19">
        <v>3890200</v>
      </c>
      <c r="H231" s="19">
        <v>3890200</v>
      </c>
    </row>
    <row r="232" spans="1:8">
      <c r="A232" s="22" t="s">
        <v>26</v>
      </c>
      <c r="B232" s="7">
        <v>906</v>
      </c>
      <c r="C232" s="8" t="s">
        <v>55</v>
      </c>
      <c r="D232" s="8"/>
      <c r="E232" s="8"/>
      <c r="F232" s="8"/>
      <c r="G232" s="18">
        <f t="shared" ref="G232:H237" si="28">G233</f>
        <v>100000</v>
      </c>
      <c r="H232" s="18">
        <f t="shared" si="28"/>
        <v>100000</v>
      </c>
    </row>
    <row r="233" spans="1:8">
      <c r="A233" s="23" t="s">
        <v>27</v>
      </c>
      <c r="B233" s="10">
        <v>906</v>
      </c>
      <c r="C233" s="11" t="s">
        <v>55</v>
      </c>
      <c r="D233" s="11" t="s">
        <v>45</v>
      </c>
      <c r="E233" s="11"/>
      <c r="F233" s="11"/>
      <c r="G233" s="21">
        <f t="shared" si="28"/>
        <v>100000</v>
      </c>
      <c r="H233" s="21">
        <f t="shared" si="28"/>
        <v>100000</v>
      </c>
    </row>
    <row r="234" spans="1:8" ht="77.25">
      <c r="A234" s="26" t="s">
        <v>259</v>
      </c>
      <c r="B234" s="12">
        <v>906</v>
      </c>
      <c r="C234" s="13" t="s">
        <v>55</v>
      </c>
      <c r="D234" s="13" t="s">
        <v>45</v>
      </c>
      <c r="E234" s="13" t="s">
        <v>129</v>
      </c>
      <c r="F234" s="13"/>
      <c r="G234" s="20">
        <f t="shared" si="28"/>
        <v>100000</v>
      </c>
      <c r="H234" s="20">
        <f t="shared" si="28"/>
        <v>100000</v>
      </c>
    </row>
    <row r="235" spans="1:8" ht="67.5">
      <c r="A235" s="22" t="s">
        <v>138</v>
      </c>
      <c r="B235" s="7">
        <v>906</v>
      </c>
      <c r="C235" s="8" t="s">
        <v>55</v>
      </c>
      <c r="D235" s="8" t="s">
        <v>45</v>
      </c>
      <c r="E235" s="7" t="s">
        <v>139</v>
      </c>
      <c r="F235" s="8"/>
      <c r="G235" s="18">
        <f t="shared" si="28"/>
        <v>100000</v>
      </c>
      <c r="H235" s="18">
        <f t="shared" si="28"/>
        <v>100000</v>
      </c>
    </row>
    <row r="236" spans="1:8" ht="39">
      <c r="A236" s="27" t="s">
        <v>211</v>
      </c>
      <c r="B236" s="6">
        <v>906</v>
      </c>
      <c r="C236" s="9" t="s">
        <v>55</v>
      </c>
      <c r="D236" s="9" t="s">
        <v>45</v>
      </c>
      <c r="E236" s="6" t="s">
        <v>141</v>
      </c>
      <c r="F236" s="6"/>
      <c r="G236" s="16">
        <f t="shared" si="28"/>
        <v>100000</v>
      </c>
      <c r="H236" s="16">
        <f t="shared" si="28"/>
        <v>100000</v>
      </c>
    </row>
    <row r="237" spans="1:8" ht="51.75">
      <c r="A237" s="27" t="s">
        <v>98</v>
      </c>
      <c r="B237" s="6">
        <v>906</v>
      </c>
      <c r="C237" s="9" t="s">
        <v>55</v>
      </c>
      <c r="D237" s="9" t="s">
        <v>45</v>
      </c>
      <c r="E237" s="6" t="s">
        <v>141</v>
      </c>
      <c r="F237" s="6">
        <v>600</v>
      </c>
      <c r="G237" s="16">
        <f t="shared" si="28"/>
        <v>100000</v>
      </c>
      <c r="H237" s="16">
        <f t="shared" si="28"/>
        <v>100000</v>
      </c>
    </row>
    <row r="238" spans="1:8">
      <c r="A238" s="27" t="s">
        <v>9</v>
      </c>
      <c r="B238" s="6">
        <v>906</v>
      </c>
      <c r="C238" s="9" t="s">
        <v>55</v>
      </c>
      <c r="D238" s="9" t="s">
        <v>45</v>
      </c>
      <c r="E238" s="6" t="s">
        <v>141</v>
      </c>
      <c r="F238" s="6">
        <v>610</v>
      </c>
      <c r="G238" s="16">
        <v>100000</v>
      </c>
      <c r="H238" s="16">
        <v>100000</v>
      </c>
    </row>
    <row r="239" spans="1:8" ht="77.25">
      <c r="A239" s="26" t="s">
        <v>28</v>
      </c>
      <c r="B239" s="12">
        <v>907</v>
      </c>
      <c r="C239" s="13"/>
      <c r="D239" s="13"/>
      <c r="E239" s="13"/>
      <c r="F239" s="13"/>
      <c r="G239" s="20">
        <f>G240+G260+G290+G296</f>
        <v>29196475</v>
      </c>
      <c r="H239" s="20">
        <f>H240+H260+H290+H296</f>
        <v>29196475</v>
      </c>
    </row>
    <row r="240" spans="1:8">
      <c r="A240" s="22" t="s">
        <v>20</v>
      </c>
      <c r="B240" s="7">
        <v>907</v>
      </c>
      <c r="C240" s="8" t="s">
        <v>67</v>
      </c>
      <c r="D240" s="8"/>
      <c r="E240" s="8"/>
      <c r="F240" s="8"/>
      <c r="G240" s="18">
        <f>G241+G247</f>
        <v>3896300</v>
      </c>
      <c r="H240" s="18">
        <f>H241+H247</f>
        <v>3896300</v>
      </c>
    </row>
    <row r="241" spans="1:8">
      <c r="A241" s="23" t="s">
        <v>22</v>
      </c>
      <c r="B241" s="10">
        <v>907</v>
      </c>
      <c r="C241" s="11" t="s">
        <v>67</v>
      </c>
      <c r="D241" s="11" t="s">
        <v>45</v>
      </c>
      <c r="E241" s="11"/>
      <c r="F241" s="11"/>
      <c r="G241" s="21">
        <f t="shared" ref="G241:H245" si="29">G242</f>
        <v>3836300</v>
      </c>
      <c r="H241" s="21">
        <f t="shared" si="29"/>
        <v>3836300</v>
      </c>
    </row>
    <row r="242" spans="1:8" ht="77.25">
      <c r="A242" s="26" t="s">
        <v>260</v>
      </c>
      <c r="B242" s="12">
        <v>907</v>
      </c>
      <c r="C242" s="13" t="s">
        <v>67</v>
      </c>
      <c r="D242" s="13" t="s">
        <v>45</v>
      </c>
      <c r="E242" s="13" t="s">
        <v>89</v>
      </c>
      <c r="F242" s="13"/>
      <c r="G242" s="20">
        <f t="shared" si="29"/>
        <v>3836300</v>
      </c>
      <c r="H242" s="20">
        <f t="shared" si="29"/>
        <v>3836300</v>
      </c>
    </row>
    <row r="243" spans="1:8" ht="39">
      <c r="A243" s="26" t="s">
        <v>160</v>
      </c>
      <c r="B243" s="12">
        <v>907</v>
      </c>
      <c r="C243" s="13" t="s">
        <v>67</v>
      </c>
      <c r="D243" s="13" t="s">
        <v>45</v>
      </c>
      <c r="E243" s="13" t="s">
        <v>161</v>
      </c>
      <c r="F243" s="13"/>
      <c r="G243" s="20">
        <f t="shared" si="29"/>
        <v>3836300</v>
      </c>
      <c r="H243" s="20">
        <f t="shared" si="29"/>
        <v>3836300</v>
      </c>
    </row>
    <row r="244" spans="1:8" ht="39">
      <c r="A244" s="27" t="s">
        <v>106</v>
      </c>
      <c r="B244" s="6">
        <v>907</v>
      </c>
      <c r="C244" s="9" t="s">
        <v>67</v>
      </c>
      <c r="D244" s="9" t="s">
        <v>45</v>
      </c>
      <c r="E244" s="9" t="s">
        <v>162</v>
      </c>
      <c r="F244" s="9"/>
      <c r="G244" s="19">
        <f t="shared" si="29"/>
        <v>3836300</v>
      </c>
      <c r="H244" s="19">
        <f t="shared" si="29"/>
        <v>3836300</v>
      </c>
    </row>
    <row r="245" spans="1:8" ht="51.75">
      <c r="A245" s="27" t="s">
        <v>98</v>
      </c>
      <c r="B245" s="6">
        <v>907</v>
      </c>
      <c r="C245" s="9" t="s">
        <v>67</v>
      </c>
      <c r="D245" s="9" t="s">
        <v>45</v>
      </c>
      <c r="E245" s="9" t="s">
        <v>162</v>
      </c>
      <c r="F245" s="9" t="s">
        <v>58</v>
      </c>
      <c r="G245" s="19">
        <f t="shared" si="29"/>
        <v>3836300</v>
      </c>
      <c r="H245" s="19">
        <f t="shared" si="29"/>
        <v>3836300</v>
      </c>
    </row>
    <row r="246" spans="1:8">
      <c r="A246" s="27" t="s">
        <v>9</v>
      </c>
      <c r="B246" s="6">
        <v>907</v>
      </c>
      <c r="C246" s="9" t="s">
        <v>67</v>
      </c>
      <c r="D246" s="9" t="s">
        <v>45</v>
      </c>
      <c r="E246" s="9" t="s">
        <v>162</v>
      </c>
      <c r="F246" s="9" t="s">
        <v>59</v>
      </c>
      <c r="G246" s="19">
        <v>3836300</v>
      </c>
      <c r="H246" s="19">
        <v>3836300</v>
      </c>
    </row>
    <row r="247" spans="1:8" ht="26.25">
      <c r="A247" s="23" t="s">
        <v>23</v>
      </c>
      <c r="B247" s="10">
        <v>907</v>
      </c>
      <c r="C247" s="11" t="s">
        <v>67</v>
      </c>
      <c r="D247" s="11" t="s">
        <v>67</v>
      </c>
      <c r="E247" s="11"/>
      <c r="F247" s="11"/>
      <c r="G247" s="21">
        <f>G248+G252+G256</f>
        <v>60000</v>
      </c>
      <c r="H247" s="21">
        <f>H248+H252+H256</f>
        <v>60000</v>
      </c>
    </row>
    <row r="248" spans="1:8" ht="115.5">
      <c r="A248" s="26" t="s">
        <v>261</v>
      </c>
      <c r="B248" s="12">
        <v>907</v>
      </c>
      <c r="C248" s="13" t="s">
        <v>67</v>
      </c>
      <c r="D248" s="13" t="s">
        <v>67</v>
      </c>
      <c r="E248" s="13" t="s">
        <v>172</v>
      </c>
      <c r="F248" s="13"/>
      <c r="G248" s="20">
        <f t="shared" ref="G248:H250" si="30">G249</f>
        <v>20000</v>
      </c>
      <c r="H248" s="20">
        <f t="shared" si="30"/>
        <v>20000</v>
      </c>
    </row>
    <row r="249" spans="1:8" ht="26.25">
      <c r="A249" s="27" t="s">
        <v>171</v>
      </c>
      <c r="B249" s="6">
        <v>907</v>
      </c>
      <c r="C249" s="9" t="s">
        <v>67</v>
      </c>
      <c r="D249" s="9" t="s">
        <v>67</v>
      </c>
      <c r="E249" s="9" t="s">
        <v>173</v>
      </c>
      <c r="F249" s="9"/>
      <c r="G249" s="19">
        <f t="shared" si="30"/>
        <v>20000</v>
      </c>
      <c r="H249" s="19">
        <f t="shared" si="30"/>
        <v>20000</v>
      </c>
    </row>
    <row r="250" spans="1:8" ht="39">
      <c r="A250" s="27" t="s">
        <v>4</v>
      </c>
      <c r="B250" s="6">
        <v>907</v>
      </c>
      <c r="C250" s="9" t="s">
        <v>67</v>
      </c>
      <c r="D250" s="9" t="s">
        <v>67</v>
      </c>
      <c r="E250" s="9" t="s">
        <v>173</v>
      </c>
      <c r="F250" s="9" t="s">
        <v>49</v>
      </c>
      <c r="G250" s="19">
        <f t="shared" si="30"/>
        <v>20000</v>
      </c>
      <c r="H250" s="19">
        <f t="shared" si="30"/>
        <v>20000</v>
      </c>
    </row>
    <row r="251" spans="1:8" ht="39">
      <c r="A251" s="27" t="s">
        <v>87</v>
      </c>
      <c r="B251" s="6">
        <v>907</v>
      </c>
      <c r="C251" s="9" t="s">
        <v>67</v>
      </c>
      <c r="D251" s="9" t="s">
        <v>67</v>
      </c>
      <c r="E251" s="9" t="s">
        <v>173</v>
      </c>
      <c r="F251" s="9" t="s">
        <v>50</v>
      </c>
      <c r="G251" s="19">
        <v>20000</v>
      </c>
      <c r="H251" s="19">
        <v>20000</v>
      </c>
    </row>
    <row r="252" spans="1:8" ht="77.25">
      <c r="A252" s="26" t="s">
        <v>262</v>
      </c>
      <c r="B252" s="12">
        <v>907</v>
      </c>
      <c r="C252" s="13" t="s">
        <v>67</v>
      </c>
      <c r="D252" s="13" t="s">
        <v>67</v>
      </c>
      <c r="E252" s="13" t="s">
        <v>174</v>
      </c>
      <c r="F252" s="13"/>
      <c r="G252" s="20">
        <f t="shared" ref="G252:H254" si="31">G253</f>
        <v>20000</v>
      </c>
      <c r="H252" s="20">
        <f t="shared" si="31"/>
        <v>20000</v>
      </c>
    </row>
    <row r="253" spans="1:8" ht="26.25">
      <c r="A253" s="27" t="s">
        <v>171</v>
      </c>
      <c r="B253" s="6">
        <v>907</v>
      </c>
      <c r="C253" s="9" t="s">
        <v>67</v>
      </c>
      <c r="D253" s="9" t="s">
        <v>67</v>
      </c>
      <c r="E253" s="9" t="s">
        <v>175</v>
      </c>
      <c r="F253" s="9"/>
      <c r="G253" s="19">
        <f t="shared" si="31"/>
        <v>20000</v>
      </c>
      <c r="H253" s="19">
        <f t="shared" si="31"/>
        <v>20000</v>
      </c>
    </row>
    <row r="254" spans="1:8" ht="39">
      <c r="A254" s="27" t="s">
        <v>4</v>
      </c>
      <c r="B254" s="6">
        <v>907</v>
      </c>
      <c r="C254" s="9" t="s">
        <v>67</v>
      </c>
      <c r="D254" s="9" t="s">
        <v>67</v>
      </c>
      <c r="E254" s="9" t="s">
        <v>175</v>
      </c>
      <c r="F254" s="9" t="s">
        <v>49</v>
      </c>
      <c r="G254" s="19">
        <f t="shared" si="31"/>
        <v>20000</v>
      </c>
      <c r="H254" s="19">
        <f t="shared" si="31"/>
        <v>20000</v>
      </c>
    </row>
    <row r="255" spans="1:8" ht="39">
      <c r="A255" s="27" t="s">
        <v>87</v>
      </c>
      <c r="B255" s="6">
        <v>907</v>
      </c>
      <c r="C255" s="9" t="s">
        <v>67</v>
      </c>
      <c r="D255" s="9" t="s">
        <v>67</v>
      </c>
      <c r="E255" s="9" t="s">
        <v>175</v>
      </c>
      <c r="F255" s="9" t="s">
        <v>50</v>
      </c>
      <c r="G255" s="19">
        <v>20000</v>
      </c>
      <c r="H255" s="19">
        <v>20000</v>
      </c>
    </row>
    <row r="256" spans="1:8" ht="40.5">
      <c r="A256" s="22" t="s">
        <v>263</v>
      </c>
      <c r="B256" s="7">
        <v>907</v>
      </c>
      <c r="C256" s="8" t="s">
        <v>67</v>
      </c>
      <c r="D256" s="8" t="s">
        <v>67</v>
      </c>
      <c r="E256" s="8" t="s">
        <v>212</v>
      </c>
      <c r="F256" s="8"/>
      <c r="G256" s="18">
        <f t="shared" ref="G256:H258" si="32">G257</f>
        <v>20000</v>
      </c>
      <c r="H256" s="18">
        <f t="shared" si="32"/>
        <v>20000</v>
      </c>
    </row>
    <row r="257" spans="1:8" ht="26.25">
      <c r="A257" s="27" t="s">
        <v>144</v>
      </c>
      <c r="B257" s="6">
        <v>907</v>
      </c>
      <c r="C257" s="9" t="s">
        <v>67</v>
      </c>
      <c r="D257" s="9" t="s">
        <v>67</v>
      </c>
      <c r="E257" s="9" t="s">
        <v>213</v>
      </c>
      <c r="F257" s="8"/>
      <c r="G257" s="19">
        <f t="shared" si="32"/>
        <v>20000</v>
      </c>
      <c r="H257" s="19">
        <f t="shared" si="32"/>
        <v>20000</v>
      </c>
    </row>
    <row r="258" spans="1:8" ht="39">
      <c r="A258" s="27" t="s">
        <v>4</v>
      </c>
      <c r="B258" s="6">
        <v>907</v>
      </c>
      <c r="C258" s="9" t="s">
        <v>67</v>
      </c>
      <c r="D258" s="9" t="s">
        <v>67</v>
      </c>
      <c r="E258" s="9" t="s">
        <v>213</v>
      </c>
      <c r="F258" s="9" t="s">
        <v>49</v>
      </c>
      <c r="G258" s="19">
        <f t="shared" si="32"/>
        <v>20000</v>
      </c>
      <c r="H258" s="19">
        <f t="shared" si="32"/>
        <v>20000</v>
      </c>
    </row>
    <row r="259" spans="1:8" ht="39">
      <c r="A259" s="27" t="s">
        <v>87</v>
      </c>
      <c r="B259" s="6">
        <v>907</v>
      </c>
      <c r="C259" s="9" t="s">
        <v>67</v>
      </c>
      <c r="D259" s="9" t="s">
        <v>67</v>
      </c>
      <c r="E259" s="9" t="s">
        <v>213</v>
      </c>
      <c r="F259" s="9" t="s">
        <v>50</v>
      </c>
      <c r="G259" s="19">
        <v>20000</v>
      </c>
      <c r="H259" s="19">
        <v>20000</v>
      </c>
    </row>
    <row r="260" spans="1:8">
      <c r="A260" s="22" t="s">
        <v>74</v>
      </c>
      <c r="B260" s="7">
        <v>907</v>
      </c>
      <c r="C260" s="8" t="s">
        <v>60</v>
      </c>
      <c r="D260" s="8"/>
      <c r="E260" s="8"/>
      <c r="F260" s="8"/>
      <c r="G260" s="18">
        <f>G261+G276</f>
        <v>25140175</v>
      </c>
      <c r="H260" s="18">
        <f>H261+H276</f>
        <v>25140175</v>
      </c>
    </row>
    <row r="261" spans="1:8">
      <c r="A261" s="27" t="s">
        <v>29</v>
      </c>
      <c r="B261" s="6">
        <v>907</v>
      </c>
      <c r="C261" s="9" t="s">
        <v>60</v>
      </c>
      <c r="D261" s="9" t="s">
        <v>44</v>
      </c>
      <c r="E261" s="9"/>
      <c r="F261" s="9"/>
      <c r="G261" s="19">
        <f>G262+G271</f>
        <v>19911075</v>
      </c>
      <c r="H261" s="19">
        <f>H262+H271</f>
        <v>19911075</v>
      </c>
    </row>
    <row r="262" spans="1:8" ht="77.25">
      <c r="A262" s="26" t="s">
        <v>260</v>
      </c>
      <c r="B262" s="12">
        <v>907</v>
      </c>
      <c r="C262" s="13" t="s">
        <v>60</v>
      </c>
      <c r="D262" s="13" t="s">
        <v>44</v>
      </c>
      <c r="E262" s="13" t="s">
        <v>89</v>
      </c>
      <c r="F262" s="13"/>
      <c r="G262" s="20">
        <f>G263+G267</f>
        <v>19907800</v>
      </c>
      <c r="H262" s="20">
        <f>H263+H267</f>
        <v>19907800</v>
      </c>
    </row>
    <row r="263" spans="1:8" ht="40.5">
      <c r="A263" s="22" t="s">
        <v>163</v>
      </c>
      <c r="B263" s="7">
        <v>907</v>
      </c>
      <c r="C263" s="8" t="s">
        <v>60</v>
      </c>
      <c r="D263" s="8" t="s">
        <v>44</v>
      </c>
      <c r="E263" s="8" t="s">
        <v>97</v>
      </c>
      <c r="F263" s="6"/>
      <c r="G263" s="18">
        <f t="shared" ref="G263:H265" si="33">G264</f>
        <v>13919600</v>
      </c>
      <c r="H263" s="18">
        <f t="shared" si="33"/>
        <v>13919600</v>
      </c>
    </row>
    <row r="264" spans="1:8" ht="39">
      <c r="A264" s="27" t="s">
        <v>106</v>
      </c>
      <c r="B264" s="6">
        <v>907</v>
      </c>
      <c r="C264" s="9" t="s">
        <v>60</v>
      </c>
      <c r="D264" s="9" t="s">
        <v>44</v>
      </c>
      <c r="E264" s="9" t="s">
        <v>164</v>
      </c>
      <c r="F264" s="9"/>
      <c r="G264" s="19">
        <f t="shared" si="33"/>
        <v>13919600</v>
      </c>
      <c r="H264" s="19">
        <f t="shared" si="33"/>
        <v>13919600</v>
      </c>
    </row>
    <row r="265" spans="1:8" ht="51.75">
      <c r="A265" s="27" t="s">
        <v>98</v>
      </c>
      <c r="B265" s="6">
        <v>907</v>
      </c>
      <c r="C265" s="9" t="s">
        <v>60</v>
      </c>
      <c r="D265" s="9" t="s">
        <v>44</v>
      </c>
      <c r="E265" s="9" t="s">
        <v>164</v>
      </c>
      <c r="F265" s="9" t="s">
        <v>58</v>
      </c>
      <c r="G265" s="19">
        <f t="shared" si="33"/>
        <v>13919600</v>
      </c>
      <c r="H265" s="19">
        <f t="shared" si="33"/>
        <v>13919600</v>
      </c>
    </row>
    <row r="266" spans="1:8">
      <c r="A266" s="27" t="s">
        <v>9</v>
      </c>
      <c r="B266" s="6">
        <v>907</v>
      </c>
      <c r="C266" s="9" t="s">
        <v>60</v>
      </c>
      <c r="D266" s="9" t="s">
        <v>44</v>
      </c>
      <c r="E266" s="9" t="s">
        <v>164</v>
      </c>
      <c r="F266" s="9" t="s">
        <v>59</v>
      </c>
      <c r="G266" s="19">
        <v>13919600</v>
      </c>
      <c r="H266" s="19">
        <v>13919600</v>
      </c>
    </row>
    <row r="267" spans="1:8" ht="40.5">
      <c r="A267" s="22" t="s">
        <v>165</v>
      </c>
      <c r="B267" s="7">
        <v>907</v>
      </c>
      <c r="C267" s="8" t="s">
        <v>60</v>
      </c>
      <c r="D267" s="8" t="s">
        <v>44</v>
      </c>
      <c r="E267" s="8" t="s">
        <v>166</v>
      </c>
      <c r="F267" s="8"/>
      <c r="G267" s="18">
        <f t="shared" ref="G267:H269" si="34">G268</f>
        <v>5988200</v>
      </c>
      <c r="H267" s="18">
        <f t="shared" si="34"/>
        <v>5988200</v>
      </c>
    </row>
    <row r="268" spans="1:8" ht="39">
      <c r="A268" s="27" t="s">
        <v>106</v>
      </c>
      <c r="B268" s="6">
        <v>907</v>
      </c>
      <c r="C268" s="9" t="s">
        <v>60</v>
      </c>
      <c r="D268" s="9" t="s">
        <v>44</v>
      </c>
      <c r="E268" s="9" t="s">
        <v>167</v>
      </c>
      <c r="F268" s="9"/>
      <c r="G268" s="19">
        <f t="shared" si="34"/>
        <v>5988200</v>
      </c>
      <c r="H268" s="19">
        <f t="shared" si="34"/>
        <v>5988200</v>
      </c>
    </row>
    <row r="269" spans="1:8" ht="51.75">
      <c r="A269" s="27" t="s">
        <v>98</v>
      </c>
      <c r="B269" s="6">
        <v>907</v>
      </c>
      <c r="C269" s="9" t="s">
        <v>60</v>
      </c>
      <c r="D269" s="9" t="s">
        <v>44</v>
      </c>
      <c r="E269" s="9" t="s">
        <v>167</v>
      </c>
      <c r="F269" s="9" t="s">
        <v>58</v>
      </c>
      <c r="G269" s="19">
        <f t="shared" si="34"/>
        <v>5988200</v>
      </c>
      <c r="H269" s="19">
        <f t="shared" si="34"/>
        <v>5988200</v>
      </c>
    </row>
    <row r="270" spans="1:8" ht="18.75" customHeight="1">
      <c r="A270" s="27" t="s">
        <v>9</v>
      </c>
      <c r="B270" s="6">
        <v>907</v>
      </c>
      <c r="C270" s="9" t="s">
        <v>60</v>
      </c>
      <c r="D270" s="9" t="s">
        <v>44</v>
      </c>
      <c r="E270" s="9" t="s">
        <v>167</v>
      </c>
      <c r="F270" s="9" t="s">
        <v>59</v>
      </c>
      <c r="G270" s="19">
        <v>5988200</v>
      </c>
      <c r="H270" s="19">
        <v>5988200</v>
      </c>
    </row>
    <row r="271" spans="1:8" ht="64.5">
      <c r="A271" s="26" t="s">
        <v>279</v>
      </c>
      <c r="B271" s="12">
        <v>907</v>
      </c>
      <c r="C271" s="13" t="s">
        <v>60</v>
      </c>
      <c r="D271" s="13" t="s">
        <v>44</v>
      </c>
      <c r="E271" s="13" t="s">
        <v>280</v>
      </c>
      <c r="F271" s="13"/>
      <c r="G271" s="20">
        <f t="shared" ref="G271:H273" si="35">G272</f>
        <v>3275</v>
      </c>
      <c r="H271" s="20">
        <f t="shared" si="35"/>
        <v>3275</v>
      </c>
    </row>
    <row r="272" spans="1:8" ht="27">
      <c r="A272" s="22" t="s">
        <v>281</v>
      </c>
      <c r="B272" s="7">
        <v>907</v>
      </c>
      <c r="C272" s="8" t="s">
        <v>60</v>
      </c>
      <c r="D272" s="8" t="s">
        <v>44</v>
      </c>
      <c r="E272" s="8" t="s">
        <v>282</v>
      </c>
      <c r="F272" s="8"/>
      <c r="G272" s="18">
        <f t="shared" si="35"/>
        <v>3275</v>
      </c>
      <c r="H272" s="18">
        <f t="shared" si="35"/>
        <v>3275</v>
      </c>
    </row>
    <row r="273" spans="1:8" ht="64.5">
      <c r="A273" s="27" t="s">
        <v>283</v>
      </c>
      <c r="B273" s="6">
        <v>907</v>
      </c>
      <c r="C273" s="9" t="s">
        <v>60</v>
      </c>
      <c r="D273" s="9" t="s">
        <v>44</v>
      </c>
      <c r="E273" s="9" t="s">
        <v>284</v>
      </c>
      <c r="F273" s="9"/>
      <c r="G273" s="19">
        <f t="shared" si="35"/>
        <v>3275</v>
      </c>
      <c r="H273" s="19">
        <f t="shared" si="35"/>
        <v>3275</v>
      </c>
    </row>
    <row r="274" spans="1:8" ht="51.75">
      <c r="A274" s="27" t="s">
        <v>98</v>
      </c>
      <c r="B274" s="6">
        <v>907</v>
      </c>
      <c r="C274" s="9" t="s">
        <v>60</v>
      </c>
      <c r="D274" s="9" t="s">
        <v>44</v>
      </c>
      <c r="E274" s="9" t="s">
        <v>284</v>
      </c>
      <c r="F274" s="9" t="s">
        <v>58</v>
      </c>
      <c r="G274" s="19">
        <f>G275</f>
        <v>3275</v>
      </c>
      <c r="H274" s="19">
        <f>H275</f>
        <v>3275</v>
      </c>
    </row>
    <row r="275" spans="1:8">
      <c r="A275" s="27" t="s">
        <v>9</v>
      </c>
      <c r="B275" s="6">
        <v>907</v>
      </c>
      <c r="C275" s="9" t="s">
        <v>60</v>
      </c>
      <c r="D275" s="9" t="s">
        <v>44</v>
      </c>
      <c r="E275" s="9" t="s">
        <v>284</v>
      </c>
      <c r="F275" s="9" t="s">
        <v>59</v>
      </c>
      <c r="G275" s="19">
        <v>3275</v>
      </c>
      <c r="H275" s="19">
        <v>3275</v>
      </c>
    </row>
    <row r="276" spans="1:8" ht="26.25">
      <c r="A276" s="23" t="s">
        <v>30</v>
      </c>
      <c r="B276" s="10">
        <v>907</v>
      </c>
      <c r="C276" s="11" t="s">
        <v>60</v>
      </c>
      <c r="D276" s="11" t="s">
        <v>54</v>
      </c>
      <c r="E276" s="11"/>
      <c r="F276" s="11"/>
      <c r="G276" s="21">
        <f>G277+G286</f>
        <v>5229100</v>
      </c>
      <c r="H276" s="21">
        <f>H277+H286</f>
        <v>5229100</v>
      </c>
    </row>
    <row r="277" spans="1:8" ht="77.25">
      <c r="A277" s="26" t="s">
        <v>260</v>
      </c>
      <c r="B277" s="12">
        <v>907</v>
      </c>
      <c r="C277" s="13" t="s">
        <v>60</v>
      </c>
      <c r="D277" s="13" t="s">
        <v>54</v>
      </c>
      <c r="E277" s="13" t="s">
        <v>89</v>
      </c>
      <c r="F277" s="13"/>
      <c r="G277" s="20">
        <f>G278+G282</f>
        <v>2676300</v>
      </c>
      <c r="H277" s="20">
        <f>H278+H282</f>
        <v>2676300</v>
      </c>
    </row>
    <row r="278" spans="1:8" ht="54">
      <c r="A278" s="22" t="s">
        <v>177</v>
      </c>
      <c r="B278" s="7">
        <v>907</v>
      </c>
      <c r="C278" s="8" t="s">
        <v>60</v>
      </c>
      <c r="D278" s="8" t="s">
        <v>54</v>
      </c>
      <c r="E278" s="8" t="s">
        <v>94</v>
      </c>
      <c r="F278" s="8"/>
      <c r="G278" s="18">
        <f t="shared" ref="G278:H280" si="36">G279</f>
        <v>1576800</v>
      </c>
      <c r="H278" s="18">
        <f t="shared" si="36"/>
        <v>1576800</v>
      </c>
    </row>
    <row r="279" spans="1:8" ht="39">
      <c r="A279" s="27" t="s">
        <v>178</v>
      </c>
      <c r="B279" s="6">
        <v>907</v>
      </c>
      <c r="C279" s="9" t="s">
        <v>60</v>
      </c>
      <c r="D279" s="9" t="s">
        <v>54</v>
      </c>
      <c r="E279" s="9" t="s">
        <v>179</v>
      </c>
      <c r="F279" s="9"/>
      <c r="G279" s="19">
        <f t="shared" si="36"/>
        <v>1576800</v>
      </c>
      <c r="H279" s="19">
        <f t="shared" si="36"/>
        <v>1576800</v>
      </c>
    </row>
    <row r="280" spans="1:8" ht="90">
      <c r="A280" s="27" t="s">
        <v>85</v>
      </c>
      <c r="B280" s="6">
        <v>907</v>
      </c>
      <c r="C280" s="9" t="s">
        <v>60</v>
      </c>
      <c r="D280" s="9" t="s">
        <v>54</v>
      </c>
      <c r="E280" s="9" t="s">
        <v>179</v>
      </c>
      <c r="F280" s="9" t="s">
        <v>46</v>
      </c>
      <c r="G280" s="19">
        <f t="shared" si="36"/>
        <v>1576800</v>
      </c>
      <c r="H280" s="19">
        <f t="shared" si="36"/>
        <v>1576800</v>
      </c>
    </row>
    <row r="281" spans="1:8" ht="26.25">
      <c r="A281" s="27" t="s">
        <v>245</v>
      </c>
      <c r="B281" s="6">
        <v>907</v>
      </c>
      <c r="C281" s="9" t="s">
        <v>60</v>
      </c>
      <c r="D281" s="9" t="s">
        <v>54</v>
      </c>
      <c r="E281" s="9" t="s">
        <v>179</v>
      </c>
      <c r="F281" s="9" t="s">
        <v>244</v>
      </c>
      <c r="G281" s="19">
        <v>1576800</v>
      </c>
      <c r="H281" s="19">
        <v>1576800</v>
      </c>
    </row>
    <row r="282" spans="1:8" ht="40.5">
      <c r="A282" s="22" t="s">
        <v>180</v>
      </c>
      <c r="B282" s="7">
        <v>907</v>
      </c>
      <c r="C282" s="8" t="s">
        <v>60</v>
      </c>
      <c r="D282" s="8" t="s">
        <v>54</v>
      </c>
      <c r="E282" s="8" t="s">
        <v>90</v>
      </c>
      <c r="F282" s="8"/>
      <c r="G282" s="18">
        <f t="shared" ref="G282:H284" si="37">G283</f>
        <v>1099500</v>
      </c>
      <c r="H282" s="18">
        <f t="shared" si="37"/>
        <v>1099500</v>
      </c>
    </row>
    <row r="283" spans="1:8" ht="26.25">
      <c r="A283" s="27" t="s">
        <v>102</v>
      </c>
      <c r="B283" s="6">
        <v>907</v>
      </c>
      <c r="C283" s="9" t="s">
        <v>60</v>
      </c>
      <c r="D283" s="9" t="s">
        <v>54</v>
      </c>
      <c r="E283" s="9" t="s">
        <v>176</v>
      </c>
      <c r="F283" s="9"/>
      <c r="G283" s="19">
        <f t="shared" si="37"/>
        <v>1099500</v>
      </c>
      <c r="H283" s="19">
        <f t="shared" si="37"/>
        <v>1099500</v>
      </c>
    </row>
    <row r="284" spans="1:8" ht="90">
      <c r="A284" s="27" t="s">
        <v>85</v>
      </c>
      <c r="B284" s="6">
        <v>907</v>
      </c>
      <c r="C284" s="9" t="s">
        <v>60</v>
      </c>
      <c r="D284" s="9" t="s">
        <v>54</v>
      </c>
      <c r="E284" s="9" t="s">
        <v>176</v>
      </c>
      <c r="F284" s="9" t="s">
        <v>46</v>
      </c>
      <c r="G284" s="19">
        <f t="shared" si="37"/>
        <v>1099500</v>
      </c>
      <c r="H284" s="19">
        <f t="shared" si="37"/>
        <v>1099500</v>
      </c>
    </row>
    <row r="285" spans="1:8" ht="39">
      <c r="A285" s="27" t="s">
        <v>86</v>
      </c>
      <c r="B285" s="6">
        <v>907</v>
      </c>
      <c r="C285" s="9" t="s">
        <v>60</v>
      </c>
      <c r="D285" s="9" t="s">
        <v>54</v>
      </c>
      <c r="E285" s="9" t="s">
        <v>176</v>
      </c>
      <c r="F285" s="9" t="s">
        <v>47</v>
      </c>
      <c r="G285" s="19">
        <v>1099500</v>
      </c>
      <c r="H285" s="19">
        <v>1099500</v>
      </c>
    </row>
    <row r="286" spans="1:8" ht="77.25">
      <c r="A286" s="26" t="s">
        <v>265</v>
      </c>
      <c r="B286" s="12">
        <v>907</v>
      </c>
      <c r="C286" s="13" t="s">
        <v>60</v>
      </c>
      <c r="D286" s="13" t="s">
        <v>54</v>
      </c>
      <c r="E286" s="13" t="s">
        <v>168</v>
      </c>
      <c r="F286" s="13"/>
      <c r="G286" s="20">
        <f t="shared" ref="G286:H288" si="38">G287</f>
        <v>2552800</v>
      </c>
      <c r="H286" s="20">
        <f t="shared" si="38"/>
        <v>2552800</v>
      </c>
    </row>
    <row r="287" spans="1:8" ht="39">
      <c r="A287" s="27" t="s">
        <v>106</v>
      </c>
      <c r="B287" s="6">
        <v>907</v>
      </c>
      <c r="C287" s="9" t="s">
        <v>60</v>
      </c>
      <c r="D287" s="9" t="s">
        <v>54</v>
      </c>
      <c r="E287" s="9" t="s">
        <v>169</v>
      </c>
      <c r="F287" s="9"/>
      <c r="G287" s="19">
        <f t="shared" si="38"/>
        <v>2552800</v>
      </c>
      <c r="H287" s="19">
        <f t="shared" si="38"/>
        <v>2552800</v>
      </c>
    </row>
    <row r="288" spans="1:8" ht="51.75">
      <c r="A288" s="27" t="s">
        <v>98</v>
      </c>
      <c r="B288" s="6">
        <v>907</v>
      </c>
      <c r="C288" s="9" t="s">
        <v>60</v>
      </c>
      <c r="D288" s="9" t="s">
        <v>54</v>
      </c>
      <c r="E288" s="9" t="s">
        <v>169</v>
      </c>
      <c r="F288" s="9" t="s">
        <v>58</v>
      </c>
      <c r="G288" s="19">
        <f t="shared" si="38"/>
        <v>2552800</v>
      </c>
      <c r="H288" s="19">
        <f t="shared" si="38"/>
        <v>2552800</v>
      </c>
    </row>
    <row r="289" spans="1:8">
      <c r="A289" s="27" t="s">
        <v>9</v>
      </c>
      <c r="B289" s="6">
        <v>907</v>
      </c>
      <c r="C289" s="9" t="s">
        <v>60</v>
      </c>
      <c r="D289" s="9" t="s">
        <v>54</v>
      </c>
      <c r="E289" s="9" t="s">
        <v>169</v>
      </c>
      <c r="F289" s="9" t="s">
        <v>59</v>
      </c>
      <c r="G289" s="19">
        <v>2552800</v>
      </c>
      <c r="H289" s="19">
        <v>2552800</v>
      </c>
    </row>
    <row r="290" spans="1:8">
      <c r="A290" s="22" t="s">
        <v>12</v>
      </c>
      <c r="B290" s="7">
        <v>907</v>
      </c>
      <c r="C290" s="8" t="s">
        <v>63</v>
      </c>
      <c r="D290" s="8"/>
      <c r="E290" s="8"/>
      <c r="F290" s="8"/>
      <c r="G290" s="18">
        <f t="shared" ref="G290:H294" si="39">G291</f>
        <v>60000</v>
      </c>
      <c r="H290" s="18">
        <f t="shared" si="39"/>
        <v>60000</v>
      </c>
    </row>
    <row r="291" spans="1:8" ht="26.25">
      <c r="A291" s="23" t="s">
        <v>31</v>
      </c>
      <c r="B291" s="10">
        <v>907</v>
      </c>
      <c r="C291" s="11" t="s">
        <v>63</v>
      </c>
      <c r="D291" s="11" t="s">
        <v>52</v>
      </c>
      <c r="E291" s="11"/>
      <c r="F291" s="11"/>
      <c r="G291" s="21">
        <f t="shared" si="39"/>
        <v>60000</v>
      </c>
      <c r="H291" s="21">
        <f t="shared" si="39"/>
        <v>60000</v>
      </c>
    </row>
    <row r="292" spans="1:8" ht="77.25">
      <c r="A292" s="26" t="s">
        <v>260</v>
      </c>
      <c r="B292" s="7">
        <v>907</v>
      </c>
      <c r="C292" s="8" t="s">
        <v>63</v>
      </c>
      <c r="D292" s="8" t="s">
        <v>52</v>
      </c>
      <c r="E292" s="13" t="s">
        <v>89</v>
      </c>
      <c r="F292" s="8"/>
      <c r="G292" s="18">
        <f t="shared" si="39"/>
        <v>60000</v>
      </c>
      <c r="H292" s="18">
        <f t="shared" si="39"/>
        <v>60000</v>
      </c>
    </row>
    <row r="293" spans="1:8" ht="26.25">
      <c r="A293" s="27" t="s">
        <v>171</v>
      </c>
      <c r="B293" s="6">
        <v>907</v>
      </c>
      <c r="C293" s="9" t="s">
        <v>63</v>
      </c>
      <c r="D293" s="9" t="s">
        <v>52</v>
      </c>
      <c r="E293" s="9" t="s">
        <v>181</v>
      </c>
      <c r="F293" s="9"/>
      <c r="G293" s="19">
        <f t="shared" si="39"/>
        <v>60000</v>
      </c>
      <c r="H293" s="19">
        <f t="shared" si="39"/>
        <v>60000</v>
      </c>
    </row>
    <row r="294" spans="1:8" ht="64.5">
      <c r="A294" s="27" t="s">
        <v>83</v>
      </c>
      <c r="B294" s="6">
        <v>907</v>
      </c>
      <c r="C294" s="9" t="s">
        <v>63</v>
      </c>
      <c r="D294" s="9" t="s">
        <v>52</v>
      </c>
      <c r="E294" s="9" t="s">
        <v>181</v>
      </c>
      <c r="F294" s="9" t="s">
        <v>58</v>
      </c>
      <c r="G294" s="19">
        <f t="shared" si="39"/>
        <v>60000</v>
      </c>
      <c r="H294" s="19">
        <f t="shared" si="39"/>
        <v>60000</v>
      </c>
    </row>
    <row r="295" spans="1:8" ht="51.75">
      <c r="A295" s="27" t="s">
        <v>267</v>
      </c>
      <c r="B295" s="6">
        <v>907</v>
      </c>
      <c r="C295" s="9" t="s">
        <v>63</v>
      </c>
      <c r="D295" s="9" t="s">
        <v>52</v>
      </c>
      <c r="E295" s="9" t="s">
        <v>181</v>
      </c>
      <c r="F295" s="9" t="s">
        <v>70</v>
      </c>
      <c r="G295" s="19">
        <v>60000</v>
      </c>
      <c r="H295" s="19">
        <v>60000</v>
      </c>
    </row>
    <row r="296" spans="1:8">
      <c r="A296" s="22" t="s">
        <v>32</v>
      </c>
      <c r="B296" s="7">
        <v>907</v>
      </c>
      <c r="C296" s="8" t="s">
        <v>55</v>
      </c>
      <c r="D296" s="8"/>
      <c r="E296" s="8"/>
      <c r="F296" s="8"/>
      <c r="G296" s="18">
        <f>G297+G304+G308</f>
        <v>100000</v>
      </c>
      <c r="H296" s="18">
        <f>H297+H304+H308</f>
        <v>100000</v>
      </c>
    </row>
    <row r="297" spans="1:8">
      <c r="A297" s="23" t="s">
        <v>27</v>
      </c>
      <c r="B297" s="10">
        <v>907</v>
      </c>
      <c r="C297" s="11" t="s">
        <v>55</v>
      </c>
      <c r="D297" s="11" t="s">
        <v>45</v>
      </c>
      <c r="E297" s="11"/>
      <c r="F297" s="11"/>
      <c r="G297" s="21">
        <f t="shared" ref="G297:H300" si="40">G298</f>
        <v>100000</v>
      </c>
      <c r="H297" s="21">
        <f t="shared" si="40"/>
        <v>100000</v>
      </c>
    </row>
    <row r="298" spans="1:8" ht="77.25">
      <c r="A298" s="26" t="s">
        <v>265</v>
      </c>
      <c r="B298" s="7">
        <v>907</v>
      </c>
      <c r="C298" s="8" t="s">
        <v>55</v>
      </c>
      <c r="D298" s="8" t="s">
        <v>45</v>
      </c>
      <c r="E298" s="13" t="s">
        <v>168</v>
      </c>
      <c r="F298" s="8"/>
      <c r="G298" s="18">
        <f t="shared" si="40"/>
        <v>100000</v>
      </c>
      <c r="H298" s="18">
        <f t="shared" si="40"/>
        <v>100000</v>
      </c>
    </row>
    <row r="299" spans="1:8" ht="26.25">
      <c r="A299" s="27" t="s">
        <v>171</v>
      </c>
      <c r="B299" s="7">
        <v>907</v>
      </c>
      <c r="C299" s="8" t="s">
        <v>55</v>
      </c>
      <c r="D299" s="8" t="s">
        <v>45</v>
      </c>
      <c r="E299" s="9" t="s">
        <v>170</v>
      </c>
      <c r="F299" s="8"/>
      <c r="G299" s="18">
        <f t="shared" si="40"/>
        <v>100000</v>
      </c>
      <c r="H299" s="18">
        <f t="shared" si="40"/>
        <v>100000</v>
      </c>
    </row>
    <row r="300" spans="1:8" ht="39">
      <c r="A300" s="27" t="s">
        <v>4</v>
      </c>
      <c r="B300" s="6">
        <v>907</v>
      </c>
      <c r="C300" s="9" t="s">
        <v>55</v>
      </c>
      <c r="D300" s="9" t="s">
        <v>45</v>
      </c>
      <c r="E300" s="9" t="s">
        <v>170</v>
      </c>
      <c r="F300" s="9" t="s">
        <v>49</v>
      </c>
      <c r="G300" s="19">
        <f t="shared" si="40"/>
        <v>100000</v>
      </c>
      <c r="H300" s="19">
        <f t="shared" si="40"/>
        <v>100000</v>
      </c>
    </row>
    <row r="301" spans="1:8" ht="39">
      <c r="A301" s="27" t="s">
        <v>87</v>
      </c>
      <c r="B301" s="6">
        <v>907</v>
      </c>
      <c r="C301" s="9" t="s">
        <v>55</v>
      </c>
      <c r="D301" s="9" t="s">
        <v>45</v>
      </c>
      <c r="E301" s="9" t="s">
        <v>170</v>
      </c>
      <c r="F301" s="9" t="s">
        <v>50</v>
      </c>
      <c r="G301" s="19">
        <v>100000</v>
      </c>
      <c r="H301" s="19">
        <v>100000</v>
      </c>
    </row>
    <row r="302" spans="1:8">
      <c r="A302" s="45"/>
      <c r="B302" s="45"/>
      <c r="C302" s="45"/>
      <c r="D302" s="45"/>
      <c r="E302" s="45"/>
      <c r="F302" s="45"/>
      <c r="G302" s="48"/>
      <c r="H302" s="48"/>
    </row>
  </sheetData>
  <mergeCells count="20">
    <mergeCell ref="A12:G12"/>
    <mergeCell ref="A13:G13"/>
    <mergeCell ref="D8:G8"/>
    <mergeCell ref="F1:H1"/>
    <mergeCell ref="F2:H2"/>
    <mergeCell ref="F3:H3"/>
    <mergeCell ref="F4:H4"/>
    <mergeCell ref="F5:H5"/>
    <mergeCell ref="F6:H6"/>
    <mergeCell ref="F7:H7"/>
    <mergeCell ref="D9:G9"/>
    <mergeCell ref="A11:G11"/>
    <mergeCell ref="G15:G16"/>
    <mergeCell ref="H15:H16"/>
    <mergeCell ref="E15:E16"/>
    <mergeCell ref="F15:F16"/>
    <mergeCell ref="A15:A16"/>
    <mergeCell ref="B15:B16"/>
    <mergeCell ref="C15:C16"/>
    <mergeCell ref="D15:D16"/>
  </mergeCells>
  <pageMargins left="0.5" right="0.26" top="0.62" bottom="0.64" header="0.3" footer="0.18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5"/>
  <sheetViews>
    <sheetView tabSelected="1" view="pageBreakPreview" zoomScaleSheetLayoutView="100" workbookViewId="0">
      <selection activeCell="D13" sqref="D13"/>
    </sheetView>
  </sheetViews>
  <sheetFormatPr defaultRowHeight="15"/>
  <cols>
    <col min="1" max="1" width="28.42578125" customWidth="1"/>
    <col min="2" max="4" width="9.28515625" bestFit="1" customWidth="1"/>
    <col min="5" max="5" width="8.140625" customWidth="1"/>
    <col min="6" max="6" width="13.5703125" customWidth="1"/>
    <col min="7" max="7" width="13.7109375" customWidth="1"/>
  </cols>
  <sheetData>
    <row r="1" spans="1:7">
      <c r="B1" s="2"/>
      <c r="E1" s="58" t="s">
        <v>197</v>
      </c>
      <c r="F1" s="58"/>
      <c r="G1" s="60"/>
    </row>
    <row r="2" spans="1:7">
      <c r="B2" s="3"/>
      <c r="E2" s="63" t="s">
        <v>38</v>
      </c>
      <c r="F2" s="63"/>
      <c r="G2" s="63"/>
    </row>
    <row r="3" spans="1:7">
      <c r="B3" s="3"/>
      <c r="E3" s="63" t="s">
        <v>39</v>
      </c>
      <c r="F3" s="63"/>
      <c r="G3" s="63"/>
    </row>
    <row r="4" spans="1:7">
      <c r="B4" s="3"/>
      <c r="E4" s="63" t="s">
        <v>40</v>
      </c>
      <c r="F4" s="63"/>
      <c r="G4" s="63"/>
    </row>
    <row r="5" spans="1:7">
      <c r="B5" s="3"/>
      <c r="E5" s="63" t="s">
        <v>41</v>
      </c>
      <c r="F5" s="63"/>
      <c r="G5" s="63"/>
    </row>
    <row r="6" spans="1:7">
      <c r="B6" s="4"/>
      <c r="D6" s="35"/>
      <c r="E6" s="57" t="s">
        <v>248</v>
      </c>
      <c r="F6" s="57"/>
      <c r="G6" s="57"/>
    </row>
    <row r="7" spans="1:7">
      <c r="B7" s="4"/>
      <c r="D7" s="35"/>
      <c r="E7" s="57" t="s">
        <v>304</v>
      </c>
      <c r="F7" s="57"/>
      <c r="G7" s="57"/>
    </row>
    <row r="8" spans="1:7">
      <c r="A8" s="55" t="s">
        <v>249</v>
      </c>
      <c r="B8" s="64"/>
      <c r="C8" s="64"/>
      <c r="D8" s="64"/>
      <c r="E8" s="64"/>
      <c r="F8" s="64"/>
      <c r="G8" s="64"/>
    </row>
    <row r="9" spans="1:7">
      <c r="A9" s="64"/>
      <c r="B9" s="64"/>
      <c r="C9" s="64"/>
      <c r="D9" s="64"/>
      <c r="E9" s="64"/>
      <c r="F9" s="64"/>
      <c r="G9" s="64"/>
    </row>
    <row r="10" spans="1:7">
      <c r="A10" s="64"/>
      <c r="B10" s="64"/>
      <c r="C10" s="64"/>
      <c r="D10" s="64"/>
      <c r="E10" s="64"/>
      <c r="F10" s="64"/>
      <c r="G10" s="64"/>
    </row>
    <row r="11" spans="1:7">
      <c r="A11" s="64"/>
      <c r="B11" s="64"/>
      <c r="C11" s="64"/>
      <c r="D11" s="64"/>
      <c r="E11" s="64"/>
      <c r="F11" s="64"/>
      <c r="G11" s="64"/>
    </row>
    <row r="12" spans="1:7" ht="57.75" customHeight="1">
      <c r="A12" s="64"/>
      <c r="B12" s="64"/>
      <c r="C12" s="64"/>
      <c r="D12" s="64"/>
      <c r="E12" s="64"/>
      <c r="F12" s="64"/>
      <c r="G12" s="64"/>
    </row>
    <row r="13" spans="1:7" ht="18.75">
      <c r="A13" s="38"/>
      <c r="B13" s="38"/>
      <c r="C13" s="38"/>
      <c r="D13" s="38"/>
      <c r="E13" s="38"/>
      <c r="F13" s="38"/>
      <c r="G13" s="47" t="s">
        <v>274</v>
      </c>
    </row>
    <row r="14" spans="1:7">
      <c r="A14" s="53" t="s">
        <v>33</v>
      </c>
      <c r="B14" s="51" t="s">
        <v>35</v>
      </c>
      <c r="C14" s="51" t="s">
        <v>36</v>
      </c>
      <c r="D14" s="51" t="s">
        <v>71</v>
      </c>
      <c r="E14" s="51" t="s">
        <v>37</v>
      </c>
      <c r="F14" s="65" t="s">
        <v>272</v>
      </c>
      <c r="G14" s="53" t="s">
        <v>273</v>
      </c>
    </row>
    <row r="15" spans="1:7" ht="77.25" customHeight="1">
      <c r="A15" s="54"/>
      <c r="B15" s="52"/>
      <c r="C15" s="52"/>
      <c r="D15" s="52"/>
      <c r="E15" s="52"/>
      <c r="F15" s="66"/>
      <c r="G15" s="52"/>
    </row>
    <row r="16" spans="1:7">
      <c r="A16" s="1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</row>
    <row r="17" spans="1:7">
      <c r="A17" s="22" t="s">
        <v>0</v>
      </c>
      <c r="B17" s="8" t="s">
        <v>44</v>
      </c>
      <c r="C17" s="8"/>
      <c r="D17" s="8"/>
      <c r="E17" s="8"/>
      <c r="F17" s="17">
        <f>SUM(F18,F23,F28,F58,F68,F73,F53)</f>
        <v>22329760</v>
      </c>
      <c r="G17" s="17">
        <f>SUM(G18,G23,G28,G58,G68,G73,G53)</f>
        <v>22321460</v>
      </c>
    </row>
    <row r="18" spans="1:7" ht="51.75">
      <c r="A18" s="23" t="s">
        <v>1</v>
      </c>
      <c r="B18" s="11" t="s">
        <v>44</v>
      </c>
      <c r="C18" s="11" t="s">
        <v>45</v>
      </c>
      <c r="D18" s="11"/>
      <c r="E18" s="11"/>
      <c r="F18" s="14">
        <f>F19</f>
        <v>1243700</v>
      </c>
      <c r="G18" s="14">
        <f t="shared" ref="F18:G21" si="0">G19</f>
        <v>1243700</v>
      </c>
    </row>
    <row r="19" spans="1:7" ht="26.25">
      <c r="A19" s="26" t="s">
        <v>2</v>
      </c>
      <c r="B19" s="13" t="s">
        <v>44</v>
      </c>
      <c r="C19" s="13" t="s">
        <v>45</v>
      </c>
      <c r="D19" s="13" t="s">
        <v>182</v>
      </c>
      <c r="E19" s="13"/>
      <c r="F19" s="15">
        <f t="shared" si="0"/>
        <v>1243700</v>
      </c>
      <c r="G19" s="15">
        <f t="shared" si="0"/>
        <v>1243700</v>
      </c>
    </row>
    <row r="20" spans="1:7" ht="39">
      <c r="A20" s="27" t="s">
        <v>102</v>
      </c>
      <c r="B20" s="9" t="s">
        <v>44</v>
      </c>
      <c r="C20" s="9" t="s">
        <v>45</v>
      </c>
      <c r="D20" s="9" t="s">
        <v>183</v>
      </c>
      <c r="E20" s="9"/>
      <c r="F20" s="16">
        <f t="shared" si="0"/>
        <v>1243700</v>
      </c>
      <c r="G20" s="16">
        <f t="shared" si="0"/>
        <v>1243700</v>
      </c>
    </row>
    <row r="21" spans="1:7" ht="102.75">
      <c r="A21" s="27" t="s">
        <v>85</v>
      </c>
      <c r="B21" s="9" t="s">
        <v>44</v>
      </c>
      <c r="C21" s="9" t="s">
        <v>45</v>
      </c>
      <c r="D21" s="9" t="s">
        <v>183</v>
      </c>
      <c r="E21" s="9" t="s">
        <v>46</v>
      </c>
      <c r="F21" s="16">
        <f t="shared" si="0"/>
        <v>1243700</v>
      </c>
      <c r="G21" s="16">
        <f t="shared" si="0"/>
        <v>1243700</v>
      </c>
    </row>
    <row r="22" spans="1:7" ht="30" customHeight="1">
      <c r="A22" s="27" t="s">
        <v>72</v>
      </c>
      <c r="B22" s="9" t="s">
        <v>44</v>
      </c>
      <c r="C22" s="9" t="s">
        <v>45</v>
      </c>
      <c r="D22" s="9" t="s">
        <v>183</v>
      </c>
      <c r="E22" s="9" t="s">
        <v>47</v>
      </c>
      <c r="F22" s="16">
        <v>1243700</v>
      </c>
      <c r="G22" s="16">
        <v>1243700</v>
      </c>
    </row>
    <row r="23" spans="1:7" ht="77.25">
      <c r="A23" s="23" t="s">
        <v>3</v>
      </c>
      <c r="B23" s="11" t="s">
        <v>44</v>
      </c>
      <c r="C23" s="11" t="s">
        <v>48</v>
      </c>
      <c r="D23" s="11"/>
      <c r="E23" s="11"/>
      <c r="F23" s="14">
        <f>F24</f>
        <v>299000</v>
      </c>
      <c r="G23" s="14">
        <f>G24</f>
        <v>299000</v>
      </c>
    </row>
    <row r="24" spans="1:7" ht="39">
      <c r="A24" s="26" t="s">
        <v>184</v>
      </c>
      <c r="B24" s="13" t="s">
        <v>44</v>
      </c>
      <c r="C24" s="13" t="s">
        <v>48</v>
      </c>
      <c r="D24" s="13" t="s">
        <v>193</v>
      </c>
      <c r="E24" s="13"/>
      <c r="F24" s="15">
        <f t="shared" ref="F24:G26" si="1">F25</f>
        <v>299000</v>
      </c>
      <c r="G24" s="15">
        <f t="shared" si="1"/>
        <v>299000</v>
      </c>
    </row>
    <row r="25" spans="1:7" ht="39">
      <c r="A25" s="27" t="s">
        <v>102</v>
      </c>
      <c r="B25" s="9" t="s">
        <v>44</v>
      </c>
      <c r="C25" s="9" t="s">
        <v>48</v>
      </c>
      <c r="D25" s="9" t="s">
        <v>194</v>
      </c>
      <c r="E25" s="9"/>
      <c r="F25" s="16">
        <f t="shared" si="1"/>
        <v>299000</v>
      </c>
      <c r="G25" s="16">
        <f t="shared" si="1"/>
        <v>299000</v>
      </c>
    </row>
    <row r="26" spans="1:7" ht="102.75">
      <c r="A26" s="27" t="s">
        <v>85</v>
      </c>
      <c r="B26" s="9" t="s">
        <v>44</v>
      </c>
      <c r="C26" s="9" t="s">
        <v>48</v>
      </c>
      <c r="D26" s="9" t="s">
        <v>194</v>
      </c>
      <c r="E26" s="9" t="s">
        <v>46</v>
      </c>
      <c r="F26" s="16">
        <f t="shared" si="1"/>
        <v>299000</v>
      </c>
      <c r="G26" s="16">
        <f t="shared" si="1"/>
        <v>299000</v>
      </c>
    </row>
    <row r="27" spans="1:7" ht="39">
      <c r="A27" s="27" t="s">
        <v>72</v>
      </c>
      <c r="B27" s="9" t="s">
        <v>44</v>
      </c>
      <c r="C27" s="9" t="s">
        <v>48</v>
      </c>
      <c r="D27" s="9" t="s">
        <v>194</v>
      </c>
      <c r="E27" s="9" t="s">
        <v>47</v>
      </c>
      <c r="F27" s="16">
        <v>299000</v>
      </c>
      <c r="G27" s="16">
        <v>299000</v>
      </c>
    </row>
    <row r="28" spans="1:7" ht="102.75">
      <c r="A28" s="23" t="s">
        <v>6</v>
      </c>
      <c r="B28" s="11" t="s">
        <v>44</v>
      </c>
      <c r="C28" s="11" t="s">
        <v>54</v>
      </c>
      <c r="D28" s="11"/>
      <c r="E28" s="11"/>
      <c r="F28" s="14">
        <f>SUM(F29,F38,F49,F34)</f>
        <v>12362300</v>
      </c>
      <c r="G28" s="14">
        <f>SUM(G29,G38,G49,G34)</f>
        <v>12362300</v>
      </c>
    </row>
    <row r="29" spans="1:7" ht="90">
      <c r="A29" s="26" t="s">
        <v>255</v>
      </c>
      <c r="B29" s="13" t="s">
        <v>44</v>
      </c>
      <c r="C29" s="13" t="s">
        <v>54</v>
      </c>
      <c r="D29" s="13" t="s">
        <v>99</v>
      </c>
      <c r="E29" s="13"/>
      <c r="F29" s="15">
        <f>F30</f>
        <v>10614600</v>
      </c>
      <c r="G29" s="15">
        <f>G30</f>
        <v>10614600</v>
      </c>
    </row>
    <row r="30" spans="1:7" ht="81">
      <c r="A30" s="22" t="s">
        <v>100</v>
      </c>
      <c r="B30" s="8" t="s">
        <v>44</v>
      </c>
      <c r="C30" s="8" t="s">
        <v>54</v>
      </c>
      <c r="D30" s="8" t="s">
        <v>101</v>
      </c>
      <c r="E30" s="8"/>
      <c r="F30" s="17">
        <f>SUM(F32)</f>
        <v>10614600</v>
      </c>
      <c r="G30" s="17">
        <f>SUM(G32)</f>
        <v>10614600</v>
      </c>
    </row>
    <row r="31" spans="1:7" ht="39">
      <c r="A31" s="27" t="s">
        <v>102</v>
      </c>
      <c r="B31" s="9" t="s">
        <v>44</v>
      </c>
      <c r="C31" s="9" t="s">
        <v>54</v>
      </c>
      <c r="D31" s="9" t="s">
        <v>103</v>
      </c>
      <c r="E31" s="9"/>
      <c r="F31" s="16">
        <f>F32</f>
        <v>10614600</v>
      </c>
      <c r="G31" s="16">
        <f>G32</f>
        <v>10614600</v>
      </c>
    </row>
    <row r="32" spans="1:7" ht="102.75">
      <c r="A32" s="27" t="s">
        <v>85</v>
      </c>
      <c r="B32" s="9" t="s">
        <v>44</v>
      </c>
      <c r="C32" s="9" t="s">
        <v>54</v>
      </c>
      <c r="D32" s="9" t="s">
        <v>103</v>
      </c>
      <c r="E32" s="9" t="s">
        <v>46</v>
      </c>
      <c r="F32" s="16">
        <f>F33</f>
        <v>10614600</v>
      </c>
      <c r="G32" s="16">
        <f>G33</f>
        <v>10614600</v>
      </c>
    </row>
    <row r="33" spans="1:7" ht="39">
      <c r="A33" s="27" t="s">
        <v>72</v>
      </c>
      <c r="B33" s="9" t="s">
        <v>44</v>
      </c>
      <c r="C33" s="9" t="s">
        <v>54</v>
      </c>
      <c r="D33" s="9" t="s">
        <v>103</v>
      </c>
      <c r="E33" s="9" t="s">
        <v>47</v>
      </c>
      <c r="F33" s="16">
        <v>10614600</v>
      </c>
      <c r="G33" s="16">
        <v>10614600</v>
      </c>
    </row>
    <row r="34" spans="1:7" ht="102.75">
      <c r="A34" s="26" t="s">
        <v>202</v>
      </c>
      <c r="B34" s="13" t="s">
        <v>44</v>
      </c>
      <c r="C34" s="13" t="s">
        <v>54</v>
      </c>
      <c r="D34" s="42" t="s">
        <v>203</v>
      </c>
      <c r="E34" s="42"/>
      <c r="F34" s="37">
        <f t="shared" ref="F34:G36" si="2">F35</f>
        <v>10000</v>
      </c>
      <c r="G34" s="37">
        <f t="shared" si="2"/>
        <v>10000</v>
      </c>
    </row>
    <row r="35" spans="1:7" ht="39">
      <c r="A35" s="27" t="s">
        <v>171</v>
      </c>
      <c r="B35" s="9" t="s">
        <v>44</v>
      </c>
      <c r="C35" s="9" t="s">
        <v>54</v>
      </c>
      <c r="D35" s="9" t="s">
        <v>204</v>
      </c>
      <c r="E35" s="9"/>
      <c r="F35" s="19">
        <f t="shared" si="2"/>
        <v>10000</v>
      </c>
      <c r="G35" s="19">
        <f t="shared" si="2"/>
        <v>10000</v>
      </c>
    </row>
    <row r="36" spans="1:7" ht="39">
      <c r="A36" s="27" t="s">
        <v>4</v>
      </c>
      <c r="B36" s="9" t="s">
        <v>44</v>
      </c>
      <c r="C36" s="9" t="s">
        <v>54</v>
      </c>
      <c r="D36" s="9" t="s">
        <v>204</v>
      </c>
      <c r="E36" s="6">
        <v>200</v>
      </c>
      <c r="F36" s="43">
        <f t="shared" si="2"/>
        <v>10000</v>
      </c>
      <c r="G36" s="43">
        <f t="shared" si="2"/>
        <v>10000</v>
      </c>
    </row>
    <row r="37" spans="1:7" ht="51.75">
      <c r="A37" s="27" t="s">
        <v>87</v>
      </c>
      <c r="B37" s="9" t="s">
        <v>44</v>
      </c>
      <c r="C37" s="9" t="s">
        <v>54</v>
      </c>
      <c r="D37" s="9" t="s">
        <v>204</v>
      </c>
      <c r="E37" s="6">
        <v>240</v>
      </c>
      <c r="F37" s="43">
        <v>10000</v>
      </c>
      <c r="G37" s="43">
        <v>10000</v>
      </c>
    </row>
    <row r="38" spans="1:7" ht="77.25">
      <c r="A38" s="26" t="s">
        <v>256</v>
      </c>
      <c r="B38" s="13" t="s">
        <v>44</v>
      </c>
      <c r="C38" s="13" t="s">
        <v>54</v>
      </c>
      <c r="D38" s="13" t="s">
        <v>219</v>
      </c>
      <c r="E38" s="13"/>
      <c r="F38" s="15">
        <f>SUM(F39,F44)</f>
        <v>494000</v>
      </c>
      <c r="G38" s="15">
        <f>SUM(G39,G44)</f>
        <v>494000</v>
      </c>
    </row>
    <row r="39" spans="1:7" ht="102.75">
      <c r="A39" s="23" t="s">
        <v>291</v>
      </c>
      <c r="B39" s="11" t="s">
        <v>44</v>
      </c>
      <c r="C39" s="11" t="s">
        <v>54</v>
      </c>
      <c r="D39" s="11" t="s">
        <v>84</v>
      </c>
      <c r="E39" s="11"/>
      <c r="F39" s="14">
        <f>SUM(F40,F42)</f>
        <v>247000</v>
      </c>
      <c r="G39" s="14">
        <f>SUM(G40,G42)</f>
        <v>247000</v>
      </c>
    </row>
    <row r="40" spans="1:7" ht="102.75">
      <c r="A40" s="27" t="s">
        <v>85</v>
      </c>
      <c r="B40" s="9" t="s">
        <v>44</v>
      </c>
      <c r="C40" s="9" t="s">
        <v>54</v>
      </c>
      <c r="D40" s="9" t="s">
        <v>220</v>
      </c>
      <c r="E40" s="9" t="s">
        <v>46</v>
      </c>
      <c r="F40" s="16">
        <f>F41</f>
        <v>242000</v>
      </c>
      <c r="G40" s="16">
        <f>G41</f>
        <v>242000</v>
      </c>
    </row>
    <row r="41" spans="1:7" ht="39">
      <c r="A41" s="27" t="s">
        <v>86</v>
      </c>
      <c r="B41" s="9" t="s">
        <v>44</v>
      </c>
      <c r="C41" s="9" t="s">
        <v>54</v>
      </c>
      <c r="D41" s="9" t="s">
        <v>220</v>
      </c>
      <c r="E41" s="9" t="s">
        <v>47</v>
      </c>
      <c r="F41" s="16">
        <v>242000</v>
      </c>
      <c r="G41" s="16">
        <v>242000</v>
      </c>
    </row>
    <row r="42" spans="1:7" ht="39">
      <c r="A42" s="27" t="s">
        <v>4</v>
      </c>
      <c r="B42" s="9" t="s">
        <v>44</v>
      </c>
      <c r="C42" s="9" t="s">
        <v>54</v>
      </c>
      <c r="D42" s="9" t="s">
        <v>220</v>
      </c>
      <c r="E42" s="9" t="s">
        <v>49</v>
      </c>
      <c r="F42" s="16">
        <f>F43</f>
        <v>5000</v>
      </c>
      <c r="G42" s="16">
        <f>G43</f>
        <v>5000</v>
      </c>
    </row>
    <row r="43" spans="1:7" ht="51.75">
      <c r="A43" s="27" t="s">
        <v>87</v>
      </c>
      <c r="B43" s="9" t="s">
        <v>44</v>
      </c>
      <c r="C43" s="9" t="s">
        <v>54</v>
      </c>
      <c r="D43" s="9" t="s">
        <v>220</v>
      </c>
      <c r="E43" s="9" t="s">
        <v>50</v>
      </c>
      <c r="F43" s="16">
        <v>5000</v>
      </c>
      <c r="G43" s="16">
        <v>5000</v>
      </c>
    </row>
    <row r="44" spans="1:7" ht="77.25">
      <c r="A44" s="23" t="s">
        <v>290</v>
      </c>
      <c r="B44" s="11" t="s">
        <v>44</v>
      </c>
      <c r="C44" s="11" t="s">
        <v>54</v>
      </c>
      <c r="D44" s="11" t="s">
        <v>221</v>
      </c>
      <c r="E44" s="11"/>
      <c r="F44" s="14">
        <f>SUM(F45,F47)</f>
        <v>247000</v>
      </c>
      <c r="G44" s="14">
        <f>SUM(G45,G47)</f>
        <v>247000</v>
      </c>
    </row>
    <row r="45" spans="1:7" ht="102.75">
      <c r="A45" s="27" t="s">
        <v>85</v>
      </c>
      <c r="B45" s="9" t="s">
        <v>44</v>
      </c>
      <c r="C45" s="9" t="s">
        <v>54</v>
      </c>
      <c r="D45" s="9" t="s">
        <v>221</v>
      </c>
      <c r="E45" s="9" t="s">
        <v>46</v>
      </c>
      <c r="F45" s="16">
        <f>F46</f>
        <v>231100</v>
      </c>
      <c r="G45" s="16">
        <f>G46</f>
        <v>231100</v>
      </c>
    </row>
    <row r="46" spans="1:7" ht="39">
      <c r="A46" s="27" t="s">
        <v>72</v>
      </c>
      <c r="B46" s="9" t="s">
        <v>44</v>
      </c>
      <c r="C46" s="9" t="s">
        <v>54</v>
      </c>
      <c r="D46" s="9" t="s">
        <v>221</v>
      </c>
      <c r="E46" s="9" t="s">
        <v>47</v>
      </c>
      <c r="F46" s="16">
        <v>231100</v>
      </c>
      <c r="G46" s="16">
        <v>231100</v>
      </c>
    </row>
    <row r="47" spans="1:7" ht="39">
      <c r="A47" s="27" t="s">
        <v>4</v>
      </c>
      <c r="B47" s="9" t="s">
        <v>44</v>
      </c>
      <c r="C47" s="9" t="s">
        <v>54</v>
      </c>
      <c r="D47" s="9" t="s">
        <v>221</v>
      </c>
      <c r="E47" s="9" t="s">
        <v>49</v>
      </c>
      <c r="F47" s="16">
        <f>F48</f>
        <v>15900</v>
      </c>
      <c r="G47" s="16">
        <f>G48</f>
        <v>15900</v>
      </c>
    </row>
    <row r="48" spans="1:7" ht="51.75">
      <c r="A48" s="27" t="s">
        <v>87</v>
      </c>
      <c r="B48" s="9" t="s">
        <v>44</v>
      </c>
      <c r="C48" s="9" t="s">
        <v>54</v>
      </c>
      <c r="D48" s="9" t="s">
        <v>221</v>
      </c>
      <c r="E48" s="9" t="s">
        <v>50</v>
      </c>
      <c r="F48" s="16">
        <v>15900</v>
      </c>
      <c r="G48" s="16">
        <v>15900</v>
      </c>
    </row>
    <row r="49" spans="1:7" ht="26.25">
      <c r="A49" s="26" t="s">
        <v>186</v>
      </c>
      <c r="B49" s="13" t="s">
        <v>44</v>
      </c>
      <c r="C49" s="13" t="s">
        <v>54</v>
      </c>
      <c r="D49" s="13" t="s">
        <v>185</v>
      </c>
      <c r="E49" s="13"/>
      <c r="F49" s="15">
        <f t="shared" ref="F49:G51" si="3">F50</f>
        <v>1243700</v>
      </c>
      <c r="G49" s="15">
        <f t="shared" si="3"/>
        <v>1243700</v>
      </c>
    </row>
    <row r="50" spans="1:7" ht="39">
      <c r="A50" s="27" t="s">
        <v>102</v>
      </c>
      <c r="B50" s="9" t="s">
        <v>44</v>
      </c>
      <c r="C50" s="9" t="s">
        <v>54</v>
      </c>
      <c r="D50" s="9" t="s">
        <v>187</v>
      </c>
      <c r="E50" s="9"/>
      <c r="F50" s="16">
        <f t="shared" si="3"/>
        <v>1243700</v>
      </c>
      <c r="G50" s="16">
        <f t="shared" si="3"/>
        <v>1243700</v>
      </c>
    </row>
    <row r="51" spans="1:7" ht="102.75">
      <c r="A51" s="27" t="s">
        <v>85</v>
      </c>
      <c r="B51" s="9" t="s">
        <v>44</v>
      </c>
      <c r="C51" s="9" t="s">
        <v>54</v>
      </c>
      <c r="D51" s="9" t="s">
        <v>185</v>
      </c>
      <c r="E51" s="9" t="s">
        <v>46</v>
      </c>
      <c r="F51" s="16">
        <f t="shared" si="3"/>
        <v>1243700</v>
      </c>
      <c r="G51" s="16">
        <f t="shared" si="3"/>
        <v>1243700</v>
      </c>
    </row>
    <row r="52" spans="1:7" ht="39">
      <c r="A52" s="27" t="s">
        <v>72</v>
      </c>
      <c r="B52" s="9" t="s">
        <v>44</v>
      </c>
      <c r="C52" s="9" t="s">
        <v>54</v>
      </c>
      <c r="D52" s="9" t="s">
        <v>185</v>
      </c>
      <c r="E52" s="9" t="s">
        <v>47</v>
      </c>
      <c r="F52" s="16">
        <v>1243700</v>
      </c>
      <c r="G52" s="16">
        <v>1243700</v>
      </c>
    </row>
    <row r="53" spans="1:7">
      <c r="A53" s="23" t="s">
        <v>285</v>
      </c>
      <c r="B53" s="11" t="s">
        <v>44</v>
      </c>
      <c r="C53" s="11" t="s">
        <v>286</v>
      </c>
      <c r="D53" s="11"/>
      <c r="E53" s="11"/>
      <c r="F53" s="14">
        <f>F54</f>
        <v>8300</v>
      </c>
      <c r="G53" s="14">
        <f>G54</f>
        <v>0</v>
      </c>
    </row>
    <row r="54" spans="1:7" ht="39">
      <c r="A54" s="26" t="s">
        <v>287</v>
      </c>
      <c r="B54" s="13" t="s">
        <v>44</v>
      </c>
      <c r="C54" s="13" t="s">
        <v>286</v>
      </c>
      <c r="D54" s="13" t="s">
        <v>288</v>
      </c>
      <c r="E54" s="13"/>
      <c r="F54" s="15">
        <f t="shared" ref="F54:G55" si="4">F55</f>
        <v>8300</v>
      </c>
      <c r="G54" s="15">
        <f t="shared" si="4"/>
        <v>0</v>
      </c>
    </row>
    <row r="55" spans="1:7" ht="90">
      <c r="A55" s="23" t="s">
        <v>292</v>
      </c>
      <c r="B55" s="11" t="s">
        <v>44</v>
      </c>
      <c r="C55" s="11" t="s">
        <v>286</v>
      </c>
      <c r="D55" s="11" t="s">
        <v>289</v>
      </c>
      <c r="E55" s="11"/>
      <c r="F55" s="14">
        <f t="shared" si="4"/>
        <v>8300</v>
      </c>
      <c r="G55" s="14">
        <f t="shared" si="4"/>
        <v>0</v>
      </c>
    </row>
    <row r="56" spans="1:7" ht="39">
      <c r="A56" s="27" t="s">
        <v>4</v>
      </c>
      <c r="B56" s="9" t="s">
        <v>44</v>
      </c>
      <c r="C56" s="9" t="s">
        <v>286</v>
      </c>
      <c r="D56" s="9" t="s">
        <v>289</v>
      </c>
      <c r="E56" s="9" t="s">
        <v>49</v>
      </c>
      <c r="F56" s="16">
        <f>F57</f>
        <v>8300</v>
      </c>
      <c r="G56" s="16">
        <f>G57</f>
        <v>0</v>
      </c>
    </row>
    <row r="57" spans="1:7" ht="51.75">
      <c r="A57" s="27" t="s">
        <v>87</v>
      </c>
      <c r="B57" s="9" t="s">
        <v>44</v>
      </c>
      <c r="C57" s="9" t="s">
        <v>286</v>
      </c>
      <c r="D57" s="9" t="s">
        <v>289</v>
      </c>
      <c r="E57" s="9" t="s">
        <v>50</v>
      </c>
      <c r="F57" s="16">
        <v>8300</v>
      </c>
      <c r="G57" s="16"/>
    </row>
    <row r="58" spans="1:7" ht="64.5">
      <c r="A58" s="23" t="s">
        <v>5</v>
      </c>
      <c r="B58" s="11" t="s">
        <v>44</v>
      </c>
      <c r="C58" s="11" t="s">
        <v>52</v>
      </c>
      <c r="D58" s="11"/>
      <c r="E58" s="11"/>
      <c r="F58" s="14">
        <f>F59+F64</f>
        <v>4832100</v>
      </c>
      <c r="G58" s="14">
        <f>G59+G64</f>
        <v>4832100</v>
      </c>
    </row>
    <row r="59" spans="1:7" ht="102.75">
      <c r="A59" s="26" t="s">
        <v>257</v>
      </c>
      <c r="B59" s="13" t="s">
        <v>44</v>
      </c>
      <c r="C59" s="13" t="s">
        <v>52</v>
      </c>
      <c r="D59" s="13" t="s">
        <v>122</v>
      </c>
      <c r="E59" s="13"/>
      <c r="F59" s="15">
        <f t="shared" ref="F59:G62" si="5">F60</f>
        <v>4211700</v>
      </c>
      <c r="G59" s="15">
        <f t="shared" si="5"/>
        <v>4211700</v>
      </c>
    </row>
    <row r="60" spans="1:7" ht="67.5">
      <c r="A60" s="22" t="s">
        <v>121</v>
      </c>
      <c r="B60" s="8" t="s">
        <v>44</v>
      </c>
      <c r="C60" s="8" t="s">
        <v>52</v>
      </c>
      <c r="D60" s="8" t="s">
        <v>123</v>
      </c>
      <c r="E60" s="8"/>
      <c r="F60" s="17">
        <f t="shared" si="5"/>
        <v>4211700</v>
      </c>
      <c r="G60" s="17">
        <f t="shared" si="5"/>
        <v>4211700</v>
      </c>
    </row>
    <row r="61" spans="1:7" ht="39">
      <c r="A61" s="27" t="s">
        <v>102</v>
      </c>
      <c r="B61" s="9" t="s">
        <v>44</v>
      </c>
      <c r="C61" s="9" t="s">
        <v>52</v>
      </c>
      <c r="D61" s="9" t="s">
        <v>124</v>
      </c>
      <c r="E61" s="8"/>
      <c r="F61" s="17">
        <f t="shared" si="5"/>
        <v>4211700</v>
      </c>
      <c r="G61" s="17">
        <f t="shared" si="5"/>
        <v>4211700</v>
      </c>
    </row>
    <row r="62" spans="1:7" ht="102.75">
      <c r="A62" s="27" t="s">
        <v>159</v>
      </c>
      <c r="B62" s="9" t="s">
        <v>44</v>
      </c>
      <c r="C62" s="9" t="s">
        <v>52</v>
      </c>
      <c r="D62" s="9" t="s">
        <v>124</v>
      </c>
      <c r="E62" s="9" t="s">
        <v>46</v>
      </c>
      <c r="F62" s="16">
        <f t="shared" si="5"/>
        <v>4211700</v>
      </c>
      <c r="G62" s="16">
        <f t="shared" si="5"/>
        <v>4211700</v>
      </c>
    </row>
    <row r="63" spans="1:7" ht="39">
      <c r="A63" s="27" t="s">
        <v>72</v>
      </c>
      <c r="B63" s="9" t="s">
        <v>44</v>
      </c>
      <c r="C63" s="9" t="s">
        <v>52</v>
      </c>
      <c r="D63" s="9" t="s">
        <v>124</v>
      </c>
      <c r="E63" s="9" t="s">
        <v>47</v>
      </c>
      <c r="F63" s="16">
        <v>4211700</v>
      </c>
      <c r="G63" s="16">
        <v>4211700</v>
      </c>
    </row>
    <row r="64" spans="1:7" ht="51.75">
      <c r="A64" s="26" t="s">
        <v>276</v>
      </c>
      <c r="B64" s="13" t="s">
        <v>44</v>
      </c>
      <c r="C64" s="13" t="s">
        <v>52</v>
      </c>
      <c r="D64" s="13" t="s">
        <v>277</v>
      </c>
      <c r="E64" s="13"/>
      <c r="F64" s="15">
        <f t="shared" ref="F64:G66" si="6">F65</f>
        <v>620400</v>
      </c>
      <c r="G64" s="15">
        <f t="shared" si="6"/>
        <v>620400</v>
      </c>
    </row>
    <row r="65" spans="1:7" ht="39">
      <c r="A65" s="27" t="s">
        <v>102</v>
      </c>
      <c r="B65" s="9" t="s">
        <v>44</v>
      </c>
      <c r="C65" s="9" t="s">
        <v>52</v>
      </c>
      <c r="D65" s="9" t="s">
        <v>278</v>
      </c>
      <c r="E65" s="9"/>
      <c r="F65" s="16">
        <f t="shared" si="6"/>
        <v>620400</v>
      </c>
      <c r="G65" s="16">
        <f t="shared" si="6"/>
        <v>620400</v>
      </c>
    </row>
    <row r="66" spans="1:7" ht="102.75">
      <c r="A66" s="27" t="s">
        <v>85</v>
      </c>
      <c r="B66" s="9" t="s">
        <v>44</v>
      </c>
      <c r="C66" s="9" t="s">
        <v>52</v>
      </c>
      <c r="D66" s="9" t="s">
        <v>278</v>
      </c>
      <c r="E66" s="9" t="s">
        <v>46</v>
      </c>
      <c r="F66" s="16">
        <f t="shared" si="6"/>
        <v>620400</v>
      </c>
      <c r="G66" s="16">
        <f t="shared" si="6"/>
        <v>620400</v>
      </c>
    </row>
    <row r="67" spans="1:7" ht="39">
      <c r="A67" s="27" t="s">
        <v>72</v>
      </c>
      <c r="B67" s="9" t="s">
        <v>44</v>
      </c>
      <c r="C67" s="9" t="s">
        <v>52</v>
      </c>
      <c r="D67" s="9" t="s">
        <v>278</v>
      </c>
      <c r="E67" s="9" t="s">
        <v>47</v>
      </c>
      <c r="F67" s="16">
        <v>620400</v>
      </c>
      <c r="G67" s="16">
        <v>620400</v>
      </c>
    </row>
    <row r="68" spans="1:7">
      <c r="A68" s="23" t="s">
        <v>7</v>
      </c>
      <c r="B68" s="11" t="s">
        <v>44</v>
      </c>
      <c r="C68" s="11" t="s">
        <v>55</v>
      </c>
      <c r="D68" s="11"/>
      <c r="E68" s="11"/>
      <c r="F68" s="14">
        <f t="shared" ref="F68:G71" si="7">F69</f>
        <v>100000</v>
      </c>
      <c r="G68" s="14">
        <f t="shared" si="7"/>
        <v>100000</v>
      </c>
    </row>
    <row r="69" spans="1:7" ht="26.25">
      <c r="A69" s="26" t="s">
        <v>189</v>
      </c>
      <c r="B69" s="13" t="s">
        <v>44</v>
      </c>
      <c r="C69" s="13" t="s">
        <v>55</v>
      </c>
      <c r="D69" s="13" t="s">
        <v>188</v>
      </c>
      <c r="E69" s="13"/>
      <c r="F69" s="15">
        <f t="shared" si="7"/>
        <v>100000</v>
      </c>
      <c r="G69" s="15">
        <f t="shared" si="7"/>
        <v>100000</v>
      </c>
    </row>
    <row r="70" spans="1:7" ht="51.75">
      <c r="A70" s="27" t="s">
        <v>191</v>
      </c>
      <c r="B70" s="9" t="s">
        <v>44</v>
      </c>
      <c r="C70" s="9" t="s">
        <v>55</v>
      </c>
      <c r="D70" s="9" t="s">
        <v>190</v>
      </c>
      <c r="E70" s="9"/>
      <c r="F70" s="16">
        <f t="shared" si="7"/>
        <v>100000</v>
      </c>
      <c r="G70" s="16">
        <f t="shared" si="7"/>
        <v>100000</v>
      </c>
    </row>
    <row r="71" spans="1:7">
      <c r="A71" s="27" t="s">
        <v>8</v>
      </c>
      <c r="B71" s="9" t="s">
        <v>44</v>
      </c>
      <c r="C71" s="9" t="s">
        <v>55</v>
      </c>
      <c r="D71" s="9" t="s">
        <v>190</v>
      </c>
      <c r="E71" s="9" t="s">
        <v>56</v>
      </c>
      <c r="F71" s="16">
        <f t="shared" si="7"/>
        <v>100000</v>
      </c>
      <c r="G71" s="16">
        <f t="shared" si="7"/>
        <v>100000</v>
      </c>
    </row>
    <row r="72" spans="1:7">
      <c r="A72" s="27" t="s">
        <v>214</v>
      </c>
      <c r="B72" s="9" t="s">
        <v>44</v>
      </c>
      <c r="C72" s="9" t="s">
        <v>55</v>
      </c>
      <c r="D72" s="9" t="s">
        <v>190</v>
      </c>
      <c r="E72" s="9" t="s">
        <v>192</v>
      </c>
      <c r="F72" s="16">
        <v>100000</v>
      </c>
      <c r="G72" s="16">
        <v>100000</v>
      </c>
    </row>
    <row r="73" spans="1:7" ht="26.25">
      <c r="A73" s="23" t="s">
        <v>73</v>
      </c>
      <c r="B73" s="11" t="s">
        <v>44</v>
      </c>
      <c r="C73" s="11" t="s">
        <v>57</v>
      </c>
      <c r="D73" s="11"/>
      <c r="E73" s="11"/>
      <c r="F73" s="14">
        <f>SUM(F83,F74,F79)</f>
        <v>3484360</v>
      </c>
      <c r="G73" s="14">
        <f>SUM(G83,G74,G79)</f>
        <v>3484360</v>
      </c>
    </row>
    <row r="74" spans="1:7" ht="90">
      <c r="A74" s="26" t="s">
        <v>255</v>
      </c>
      <c r="B74" s="13" t="s">
        <v>44</v>
      </c>
      <c r="C74" s="13" t="s">
        <v>57</v>
      </c>
      <c r="D74" s="13" t="s">
        <v>99</v>
      </c>
      <c r="E74" s="13"/>
      <c r="F74" s="15">
        <f t="shared" ref="F74:G77" si="8">F75</f>
        <v>2702600</v>
      </c>
      <c r="G74" s="15">
        <f t="shared" si="8"/>
        <v>2702600</v>
      </c>
    </row>
    <row r="75" spans="1:7" ht="67.5">
      <c r="A75" s="22" t="s">
        <v>104</v>
      </c>
      <c r="B75" s="8" t="s">
        <v>44</v>
      </c>
      <c r="C75" s="8" t="s">
        <v>57</v>
      </c>
      <c r="D75" s="13" t="s">
        <v>105</v>
      </c>
      <c r="E75" s="8"/>
      <c r="F75" s="17">
        <f t="shared" si="8"/>
        <v>2702600</v>
      </c>
      <c r="G75" s="17">
        <f t="shared" si="8"/>
        <v>2702600</v>
      </c>
    </row>
    <row r="76" spans="1:7" ht="39">
      <c r="A76" s="27" t="s">
        <v>106</v>
      </c>
      <c r="B76" s="9" t="s">
        <v>44</v>
      </c>
      <c r="C76" s="9" t="s">
        <v>57</v>
      </c>
      <c r="D76" s="9" t="s">
        <v>107</v>
      </c>
      <c r="E76" s="9"/>
      <c r="F76" s="16">
        <f t="shared" si="8"/>
        <v>2702600</v>
      </c>
      <c r="G76" s="16">
        <f t="shared" si="8"/>
        <v>2702600</v>
      </c>
    </row>
    <row r="77" spans="1:7" ht="51.75">
      <c r="A77" s="27" t="s">
        <v>98</v>
      </c>
      <c r="B77" s="9" t="s">
        <v>44</v>
      </c>
      <c r="C77" s="9" t="s">
        <v>57</v>
      </c>
      <c r="D77" s="9" t="s">
        <v>107</v>
      </c>
      <c r="E77" s="9" t="s">
        <v>58</v>
      </c>
      <c r="F77" s="16">
        <f t="shared" si="8"/>
        <v>2702600</v>
      </c>
      <c r="G77" s="16">
        <f t="shared" si="8"/>
        <v>2702600</v>
      </c>
    </row>
    <row r="78" spans="1:7" ht="26.25">
      <c r="A78" s="27" t="s">
        <v>9</v>
      </c>
      <c r="B78" s="9" t="s">
        <v>44</v>
      </c>
      <c r="C78" s="9" t="s">
        <v>57</v>
      </c>
      <c r="D78" s="9" t="s">
        <v>107</v>
      </c>
      <c r="E78" s="9" t="s">
        <v>59</v>
      </c>
      <c r="F78" s="16">
        <v>2702600</v>
      </c>
      <c r="G78" s="16">
        <v>2702600</v>
      </c>
    </row>
    <row r="79" spans="1:7" ht="89.25">
      <c r="A79" s="44" t="s">
        <v>258</v>
      </c>
      <c r="B79" s="13" t="s">
        <v>44</v>
      </c>
      <c r="C79" s="13" t="s">
        <v>57</v>
      </c>
      <c r="D79" s="13" t="s">
        <v>205</v>
      </c>
      <c r="E79" s="13"/>
      <c r="F79" s="20">
        <f t="shared" ref="F79:G81" si="9">F80</f>
        <v>20000</v>
      </c>
      <c r="G79" s="20">
        <f t="shared" si="9"/>
        <v>20000</v>
      </c>
    </row>
    <row r="80" spans="1:7" ht="39">
      <c r="A80" s="27" t="s">
        <v>171</v>
      </c>
      <c r="B80" s="9" t="s">
        <v>44</v>
      </c>
      <c r="C80" s="9" t="s">
        <v>57</v>
      </c>
      <c r="D80" s="9" t="s">
        <v>206</v>
      </c>
      <c r="E80" s="9"/>
      <c r="F80" s="19">
        <f t="shared" si="9"/>
        <v>20000</v>
      </c>
      <c r="G80" s="19">
        <f t="shared" si="9"/>
        <v>20000</v>
      </c>
    </row>
    <row r="81" spans="1:7" ht="39">
      <c r="A81" s="27" t="s">
        <v>4</v>
      </c>
      <c r="B81" s="9" t="s">
        <v>44</v>
      </c>
      <c r="C81" s="9" t="s">
        <v>57</v>
      </c>
      <c r="D81" s="9" t="s">
        <v>206</v>
      </c>
      <c r="E81" s="9" t="s">
        <v>49</v>
      </c>
      <c r="F81" s="19">
        <f t="shared" si="9"/>
        <v>20000</v>
      </c>
      <c r="G81" s="19">
        <f t="shared" si="9"/>
        <v>20000</v>
      </c>
    </row>
    <row r="82" spans="1:7" ht="51.75">
      <c r="A82" s="27" t="s">
        <v>87</v>
      </c>
      <c r="B82" s="9" t="s">
        <v>44</v>
      </c>
      <c r="C82" s="9" t="s">
        <v>57</v>
      </c>
      <c r="D82" s="9" t="s">
        <v>206</v>
      </c>
      <c r="E82" s="9" t="s">
        <v>50</v>
      </c>
      <c r="F82" s="19">
        <v>20000</v>
      </c>
      <c r="G82" s="19">
        <v>20000</v>
      </c>
    </row>
    <row r="83" spans="1:7" ht="51.75">
      <c r="A83" s="26" t="s">
        <v>215</v>
      </c>
      <c r="B83" s="13" t="s">
        <v>44</v>
      </c>
      <c r="C83" s="13" t="s">
        <v>57</v>
      </c>
      <c r="D83" s="13" t="s">
        <v>216</v>
      </c>
      <c r="E83" s="13"/>
      <c r="F83" s="15">
        <f>F84</f>
        <v>761760</v>
      </c>
      <c r="G83" s="15">
        <f>G84</f>
        <v>761760</v>
      </c>
    </row>
    <row r="84" spans="1:7" ht="141">
      <c r="A84" s="23" t="s">
        <v>251</v>
      </c>
      <c r="B84" s="11" t="s">
        <v>44</v>
      </c>
      <c r="C84" s="11" t="s">
        <v>57</v>
      </c>
      <c r="D84" s="11" t="s">
        <v>217</v>
      </c>
      <c r="E84" s="11"/>
      <c r="F84" s="14">
        <f>F85+F87</f>
        <v>761760</v>
      </c>
      <c r="G84" s="14">
        <f>G85+G87</f>
        <v>761760</v>
      </c>
    </row>
    <row r="85" spans="1:7" ht="102.75">
      <c r="A85" s="27" t="s">
        <v>85</v>
      </c>
      <c r="B85" s="9" t="s">
        <v>44</v>
      </c>
      <c r="C85" s="9" t="s">
        <v>57</v>
      </c>
      <c r="D85" s="9" t="s">
        <v>217</v>
      </c>
      <c r="E85" s="9" t="s">
        <v>46</v>
      </c>
      <c r="F85" s="16">
        <f>SUM(F86:F86)</f>
        <v>629150</v>
      </c>
      <c r="G85" s="16">
        <f>SUM(G86:G86)</f>
        <v>629150</v>
      </c>
    </row>
    <row r="86" spans="1:7" ht="39">
      <c r="A86" s="27" t="s">
        <v>86</v>
      </c>
      <c r="B86" s="9" t="s">
        <v>44</v>
      </c>
      <c r="C86" s="9" t="s">
        <v>57</v>
      </c>
      <c r="D86" s="9" t="s">
        <v>217</v>
      </c>
      <c r="E86" s="9" t="s">
        <v>47</v>
      </c>
      <c r="F86" s="16">
        <v>629150</v>
      </c>
      <c r="G86" s="16">
        <v>629150</v>
      </c>
    </row>
    <row r="87" spans="1:7" ht="39">
      <c r="A87" s="27" t="s">
        <v>4</v>
      </c>
      <c r="B87" s="9" t="s">
        <v>44</v>
      </c>
      <c r="C87" s="9" t="s">
        <v>57</v>
      </c>
      <c r="D87" s="9" t="s">
        <v>217</v>
      </c>
      <c r="E87" s="9" t="s">
        <v>49</v>
      </c>
      <c r="F87" s="16">
        <f>F88</f>
        <v>132610</v>
      </c>
      <c r="G87" s="16">
        <f>G88</f>
        <v>132610</v>
      </c>
    </row>
    <row r="88" spans="1:7" ht="51.75">
      <c r="A88" s="27" t="s">
        <v>87</v>
      </c>
      <c r="B88" s="9" t="s">
        <v>44</v>
      </c>
      <c r="C88" s="9" t="s">
        <v>57</v>
      </c>
      <c r="D88" s="9" t="s">
        <v>217</v>
      </c>
      <c r="E88" s="9" t="s">
        <v>50</v>
      </c>
      <c r="F88" s="16">
        <v>132610</v>
      </c>
      <c r="G88" s="16">
        <v>132610</v>
      </c>
    </row>
    <row r="89" spans="1:7">
      <c r="A89" s="22" t="s">
        <v>10</v>
      </c>
      <c r="B89" s="8" t="s">
        <v>54</v>
      </c>
      <c r="C89" s="8"/>
      <c r="D89" s="8"/>
      <c r="E89" s="8"/>
      <c r="F89" s="17">
        <f>F90</f>
        <v>1000000</v>
      </c>
      <c r="G89" s="17">
        <f>G90</f>
        <v>1000000</v>
      </c>
    </row>
    <row r="90" spans="1:7">
      <c r="A90" s="23" t="s">
        <v>11</v>
      </c>
      <c r="B90" s="11" t="s">
        <v>54</v>
      </c>
      <c r="C90" s="11" t="s">
        <v>60</v>
      </c>
      <c r="D90" s="9"/>
      <c r="E90" s="9"/>
      <c r="F90" s="14">
        <f>F91</f>
        <v>1000000</v>
      </c>
      <c r="G90" s="14">
        <f>G91</f>
        <v>1000000</v>
      </c>
    </row>
    <row r="91" spans="1:7" ht="90">
      <c r="A91" s="26" t="s">
        <v>255</v>
      </c>
      <c r="B91" s="8" t="s">
        <v>54</v>
      </c>
      <c r="C91" s="8" t="s">
        <v>60</v>
      </c>
      <c r="D91" s="13" t="s">
        <v>99</v>
      </c>
      <c r="E91" s="13"/>
      <c r="F91" s="15">
        <f t="shared" ref="F91:G94" si="10">F92</f>
        <v>1000000</v>
      </c>
      <c r="G91" s="15">
        <f t="shared" si="10"/>
        <v>1000000</v>
      </c>
    </row>
    <row r="92" spans="1:7" ht="54">
      <c r="A92" s="22" t="s">
        <v>108</v>
      </c>
      <c r="B92" s="8" t="s">
        <v>54</v>
      </c>
      <c r="C92" s="8" t="s">
        <v>60</v>
      </c>
      <c r="D92" s="8" t="s">
        <v>109</v>
      </c>
      <c r="E92" s="8"/>
      <c r="F92" s="17">
        <f t="shared" si="10"/>
        <v>1000000</v>
      </c>
      <c r="G92" s="17">
        <f t="shared" si="10"/>
        <v>1000000</v>
      </c>
    </row>
    <row r="93" spans="1:7" ht="39">
      <c r="A93" s="27" t="s">
        <v>110</v>
      </c>
      <c r="B93" s="9" t="s">
        <v>54</v>
      </c>
      <c r="C93" s="9" t="s">
        <v>60</v>
      </c>
      <c r="D93" s="9" t="s">
        <v>111</v>
      </c>
      <c r="E93" s="9"/>
      <c r="F93" s="16">
        <f t="shared" si="10"/>
        <v>1000000</v>
      </c>
      <c r="G93" s="16">
        <f t="shared" si="10"/>
        <v>1000000</v>
      </c>
    </row>
    <row r="94" spans="1:7">
      <c r="A94" s="27" t="s">
        <v>8</v>
      </c>
      <c r="B94" s="9" t="s">
        <v>54</v>
      </c>
      <c r="C94" s="9" t="s">
        <v>60</v>
      </c>
      <c r="D94" s="9" t="s">
        <v>111</v>
      </c>
      <c r="E94" s="9" t="s">
        <v>56</v>
      </c>
      <c r="F94" s="16">
        <f t="shared" si="10"/>
        <v>1000000</v>
      </c>
      <c r="G94" s="16">
        <f t="shared" si="10"/>
        <v>1000000</v>
      </c>
    </row>
    <row r="95" spans="1:7" ht="64.5">
      <c r="A95" s="27" t="s">
        <v>112</v>
      </c>
      <c r="B95" s="9" t="s">
        <v>54</v>
      </c>
      <c r="C95" s="9" t="s">
        <v>60</v>
      </c>
      <c r="D95" s="9" t="s">
        <v>111</v>
      </c>
      <c r="E95" s="9" t="s">
        <v>61</v>
      </c>
      <c r="F95" s="16">
        <v>1000000</v>
      </c>
      <c r="G95" s="16">
        <v>1000000</v>
      </c>
    </row>
    <row r="96" spans="1:7">
      <c r="A96" s="22" t="s">
        <v>20</v>
      </c>
      <c r="B96" s="8" t="s">
        <v>67</v>
      </c>
      <c r="C96" s="7"/>
      <c r="D96" s="7"/>
      <c r="E96" s="7"/>
      <c r="F96" s="17">
        <f>F97+F108+F134+F156</f>
        <v>101369700</v>
      </c>
      <c r="G96" s="17">
        <f>G97+G108+G134+G156</f>
        <v>103128600</v>
      </c>
    </row>
    <row r="97" spans="1:7">
      <c r="A97" s="23" t="s">
        <v>21</v>
      </c>
      <c r="B97" s="11" t="s">
        <v>67</v>
      </c>
      <c r="C97" s="11" t="s">
        <v>44</v>
      </c>
      <c r="D97" s="10"/>
      <c r="E97" s="10"/>
      <c r="F97" s="14">
        <f>F98+F103</f>
        <v>8188400</v>
      </c>
      <c r="G97" s="14">
        <f>G98+G103</f>
        <v>8188400</v>
      </c>
    </row>
    <row r="98" spans="1:7" ht="77.25">
      <c r="A98" s="26" t="s">
        <v>259</v>
      </c>
      <c r="B98" s="13" t="s">
        <v>67</v>
      </c>
      <c r="C98" s="13" t="s">
        <v>44</v>
      </c>
      <c r="D98" s="12" t="s">
        <v>129</v>
      </c>
      <c r="E98" s="12"/>
      <c r="F98" s="15">
        <f t="shared" ref="F98:G101" si="11">F99</f>
        <v>2743800</v>
      </c>
      <c r="G98" s="15">
        <f t="shared" si="11"/>
        <v>2743800</v>
      </c>
    </row>
    <row r="99" spans="1:7" ht="81">
      <c r="A99" s="22" t="s">
        <v>130</v>
      </c>
      <c r="B99" s="8" t="s">
        <v>67</v>
      </c>
      <c r="C99" s="8" t="s">
        <v>44</v>
      </c>
      <c r="D99" s="7" t="s">
        <v>131</v>
      </c>
      <c r="E99" s="7"/>
      <c r="F99" s="17">
        <f t="shared" si="11"/>
        <v>2743800</v>
      </c>
      <c r="G99" s="17">
        <f t="shared" si="11"/>
        <v>2743800</v>
      </c>
    </row>
    <row r="100" spans="1:7" ht="39">
      <c r="A100" s="27" t="s">
        <v>106</v>
      </c>
      <c r="B100" s="9" t="s">
        <v>67</v>
      </c>
      <c r="C100" s="9" t="s">
        <v>44</v>
      </c>
      <c r="D100" s="6" t="s">
        <v>133</v>
      </c>
      <c r="E100" s="6"/>
      <c r="F100" s="16">
        <f t="shared" si="11"/>
        <v>2743800</v>
      </c>
      <c r="G100" s="16">
        <f t="shared" si="11"/>
        <v>2743800</v>
      </c>
    </row>
    <row r="101" spans="1:7" ht="51.75">
      <c r="A101" s="27" t="s">
        <v>98</v>
      </c>
      <c r="B101" s="9" t="s">
        <v>67</v>
      </c>
      <c r="C101" s="9" t="s">
        <v>44</v>
      </c>
      <c r="D101" s="6" t="s">
        <v>133</v>
      </c>
      <c r="E101" s="6">
        <v>600</v>
      </c>
      <c r="F101" s="16">
        <f t="shared" si="11"/>
        <v>2743800</v>
      </c>
      <c r="G101" s="16">
        <f t="shared" si="11"/>
        <v>2743800</v>
      </c>
    </row>
    <row r="102" spans="1:7" ht="26.25">
      <c r="A102" s="27" t="s">
        <v>9</v>
      </c>
      <c r="B102" s="9" t="s">
        <v>67</v>
      </c>
      <c r="C102" s="9" t="s">
        <v>44</v>
      </c>
      <c r="D102" s="6" t="s">
        <v>133</v>
      </c>
      <c r="E102" s="6">
        <v>610</v>
      </c>
      <c r="F102" s="16">
        <v>2743800</v>
      </c>
      <c r="G102" s="16">
        <v>2743800</v>
      </c>
    </row>
    <row r="103" spans="1:7" ht="77.25">
      <c r="A103" s="26" t="s">
        <v>243</v>
      </c>
      <c r="B103" s="13" t="s">
        <v>67</v>
      </c>
      <c r="C103" s="13" t="s">
        <v>44</v>
      </c>
      <c r="D103" s="12" t="s">
        <v>226</v>
      </c>
      <c r="E103" s="12"/>
      <c r="F103" s="15">
        <f t="shared" ref="F103:G106" si="12">F104</f>
        <v>5444600</v>
      </c>
      <c r="G103" s="15">
        <f t="shared" si="12"/>
        <v>5444600</v>
      </c>
    </row>
    <row r="104" spans="1:7" ht="27">
      <c r="A104" s="22" t="s">
        <v>198</v>
      </c>
      <c r="B104" s="13" t="s">
        <v>67</v>
      </c>
      <c r="C104" s="13" t="s">
        <v>44</v>
      </c>
      <c r="D104" s="7" t="s">
        <v>227</v>
      </c>
      <c r="E104" s="7"/>
      <c r="F104" s="17">
        <f t="shared" si="12"/>
        <v>5444600</v>
      </c>
      <c r="G104" s="17">
        <f t="shared" si="12"/>
        <v>5444600</v>
      </c>
    </row>
    <row r="105" spans="1:7" ht="64.5">
      <c r="A105" s="23" t="s">
        <v>293</v>
      </c>
      <c r="B105" s="11" t="s">
        <v>199</v>
      </c>
      <c r="C105" s="11" t="s">
        <v>44</v>
      </c>
      <c r="D105" s="10" t="s">
        <v>228</v>
      </c>
      <c r="E105" s="10"/>
      <c r="F105" s="14">
        <f t="shared" si="12"/>
        <v>5444600</v>
      </c>
      <c r="G105" s="14">
        <f t="shared" si="12"/>
        <v>5444600</v>
      </c>
    </row>
    <row r="106" spans="1:7" ht="51.75">
      <c r="A106" s="27" t="s">
        <v>98</v>
      </c>
      <c r="B106" s="9" t="s">
        <v>199</v>
      </c>
      <c r="C106" s="9" t="s">
        <v>44</v>
      </c>
      <c r="D106" s="6" t="s">
        <v>228</v>
      </c>
      <c r="E106" s="6">
        <v>600</v>
      </c>
      <c r="F106" s="16">
        <f t="shared" si="12"/>
        <v>5444600</v>
      </c>
      <c r="G106" s="16">
        <f t="shared" si="12"/>
        <v>5444600</v>
      </c>
    </row>
    <row r="107" spans="1:7" ht="26.25">
      <c r="A107" s="27" t="s">
        <v>9</v>
      </c>
      <c r="B107" s="9" t="s">
        <v>199</v>
      </c>
      <c r="C107" s="9" t="s">
        <v>44</v>
      </c>
      <c r="D107" s="6" t="s">
        <v>228</v>
      </c>
      <c r="E107" s="6">
        <v>610</v>
      </c>
      <c r="F107" s="16">
        <v>5444600</v>
      </c>
      <c r="G107" s="16">
        <v>5444600</v>
      </c>
    </row>
    <row r="108" spans="1:7">
      <c r="A108" s="23" t="s">
        <v>22</v>
      </c>
      <c r="B108" s="11" t="s">
        <v>67</v>
      </c>
      <c r="C108" s="11" t="s">
        <v>45</v>
      </c>
      <c r="D108" s="10"/>
      <c r="E108" s="10"/>
      <c r="F108" s="14">
        <f>SUM(F126,F109)</f>
        <v>88121900</v>
      </c>
      <c r="G108" s="14">
        <f>SUM(G126,G109)</f>
        <v>89880800</v>
      </c>
    </row>
    <row r="109" spans="1:7" ht="77.25">
      <c r="A109" s="26" t="s">
        <v>259</v>
      </c>
      <c r="B109" s="13" t="s">
        <v>67</v>
      </c>
      <c r="C109" s="13" t="s">
        <v>45</v>
      </c>
      <c r="D109" s="12" t="s">
        <v>129</v>
      </c>
      <c r="E109" s="13"/>
      <c r="F109" s="20">
        <f>SUM(F110,F117)</f>
        <v>16700500</v>
      </c>
      <c r="G109" s="20">
        <f>SUM(G110,G117)</f>
        <v>18459400</v>
      </c>
    </row>
    <row r="110" spans="1:7" ht="135">
      <c r="A110" s="22" t="s">
        <v>134</v>
      </c>
      <c r="B110" s="8" t="s">
        <v>67</v>
      </c>
      <c r="C110" s="8" t="s">
        <v>45</v>
      </c>
      <c r="D110" s="7" t="s">
        <v>135</v>
      </c>
      <c r="E110" s="11"/>
      <c r="F110" s="18">
        <f>F111+F114</f>
        <v>11580200</v>
      </c>
      <c r="G110" s="18">
        <f>G111+G114</f>
        <v>13339100</v>
      </c>
    </row>
    <row r="111" spans="1:7" ht="26.25">
      <c r="A111" s="27" t="s">
        <v>132</v>
      </c>
      <c r="B111" s="9" t="s">
        <v>67</v>
      </c>
      <c r="C111" s="9" t="s">
        <v>45</v>
      </c>
      <c r="D111" s="6" t="s">
        <v>136</v>
      </c>
      <c r="E111" s="6"/>
      <c r="F111" s="16">
        <f>F112</f>
        <v>10874600</v>
      </c>
      <c r="G111" s="16">
        <f>G112</f>
        <v>12633500</v>
      </c>
    </row>
    <row r="112" spans="1:7" ht="51.75">
      <c r="A112" s="27" t="s">
        <v>98</v>
      </c>
      <c r="B112" s="9" t="s">
        <v>67</v>
      </c>
      <c r="C112" s="9" t="s">
        <v>45</v>
      </c>
      <c r="D112" s="6" t="s">
        <v>136</v>
      </c>
      <c r="E112" s="6">
        <v>600</v>
      </c>
      <c r="F112" s="16">
        <f>F113</f>
        <v>10874600</v>
      </c>
      <c r="G112" s="16">
        <f>G113</f>
        <v>12633500</v>
      </c>
    </row>
    <row r="113" spans="1:7" ht="26.25">
      <c r="A113" s="27" t="s">
        <v>9</v>
      </c>
      <c r="B113" s="9" t="s">
        <v>67</v>
      </c>
      <c r="C113" s="9" t="s">
        <v>45</v>
      </c>
      <c r="D113" s="6" t="s">
        <v>136</v>
      </c>
      <c r="E113" s="6">
        <v>610</v>
      </c>
      <c r="F113" s="16">
        <v>10874600</v>
      </c>
      <c r="G113" s="16">
        <v>12633500</v>
      </c>
    </row>
    <row r="114" spans="1:7" ht="39">
      <c r="A114" s="27" t="s">
        <v>106</v>
      </c>
      <c r="B114" s="9" t="s">
        <v>67</v>
      </c>
      <c r="C114" s="9" t="s">
        <v>45</v>
      </c>
      <c r="D114" s="6" t="s">
        <v>137</v>
      </c>
      <c r="E114" s="6"/>
      <c r="F114" s="16">
        <f>F115</f>
        <v>705600</v>
      </c>
      <c r="G114" s="16">
        <f>G115</f>
        <v>705600</v>
      </c>
    </row>
    <row r="115" spans="1:7" ht="51.75">
      <c r="A115" s="27" t="s">
        <v>98</v>
      </c>
      <c r="B115" s="9" t="s">
        <v>67</v>
      </c>
      <c r="C115" s="9" t="s">
        <v>45</v>
      </c>
      <c r="D115" s="6" t="s">
        <v>137</v>
      </c>
      <c r="E115" s="6">
        <v>600</v>
      </c>
      <c r="F115" s="16">
        <f>F116</f>
        <v>705600</v>
      </c>
      <c r="G115" s="16">
        <f>G116</f>
        <v>705600</v>
      </c>
    </row>
    <row r="116" spans="1:7" ht="26.25">
      <c r="A116" s="27" t="s">
        <v>9</v>
      </c>
      <c r="B116" s="9" t="s">
        <v>67</v>
      </c>
      <c r="C116" s="9" t="s">
        <v>45</v>
      </c>
      <c r="D116" s="6" t="s">
        <v>137</v>
      </c>
      <c r="E116" s="6">
        <v>610</v>
      </c>
      <c r="F116" s="16">
        <v>705600</v>
      </c>
      <c r="G116" s="16">
        <v>705600</v>
      </c>
    </row>
    <row r="117" spans="1:7" ht="81">
      <c r="A117" s="22" t="s">
        <v>138</v>
      </c>
      <c r="B117" s="8" t="s">
        <v>67</v>
      </c>
      <c r="C117" s="8" t="s">
        <v>45</v>
      </c>
      <c r="D117" s="7" t="s">
        <v>139</v>
      </c>
      <c r="E117" s="8"/>
      <c r="F117" s="18">
        <f t="shared" ref="F117:G119" si="13">F118</f>
        <v>5120300</v>
      </c>
      <c r="G117" s="18">
        <f t="shared" si="13"/>
        <v>5120300</v>
      </c>
    </row>
    <row r="118" spans="1:7" ht="39">
      <c r="A118" s="27" t="s">
        <v>106</v>
      </c>
      <c r="B118" s="9" t="s">
        <v>67</v>
      </c>
      <c r="C118" s="9" t="s">
        <v>45</v>
      </c>
      <c r="D118" s="6" t="s">
        <v>140</v>
      </c>
      <c r="E118" s="6"/>
      <c r="F118" s="16">
        <f t="shared" si="13"/>
        <v>5120300</v>
      </c>
      <c r="G118" s="16">
        <f t="shared" si="13"/>
        <v>5120300</v>
      </c>
    </row>
    <row r="119" spans="1:7" ht="51.75">
      <c r="A119" s="27" t="s">
        <v>98</v>
      </c>
      <c r="B119" s="9" t="s">
        <v>67</v>
      </c>
      <c r="C119" s="9" t="s">
        <v>45</v>
      </c>
      <c r="D119" s="6" t="s">
        <v>140</v>
      </c>
      <c r="E119" s="6">
        <v>600</v>
      </c>
      <c r="F119" s="16">
        <f t="shared" si="13"/>
        <v>5120300</v>
      </c>
      <c r="G119" s="16">
        <f t="shared" si="13"/>
        <v>5120300</v>
      </c>
    </row>
    <row r="120" spans="1:7" ht="26.25">
      <c r="A120" s="27" t="s">
        <v>9</v>
      </c>
      <c r="B120" s="9" t="s">
        <v>67</v>
      </c>
      <c r="C120" s="9" t="s">
        <v>45</v>
      </c>
      <c r="D120" s="6" t="s">
        <v>140</v>
      </c>
      <c r="E120" s="6">
        <v>610</v>
      </c>
      <c r="F120" s="16">
        <v>5120300</v>
      </c>
      <c r="G120" s="16">
        <v>5120300</v>
      </c>
    </row>
    <row r="121" spans="1:7" ht="77.25">
      <c r="A121" s="26" t="s">
        <v>260</v>
      </c>
      <c r="B121" s="13" t="s">
        <v>67</v>
      </c>
      <c r="C121" s="13" t="s">
        <v>45</v>
      </c>
      <c r="D121" s="13" t="s">
        <v>89</v>
      </c>
      <c r="E121" s="13"/>
      <c r="F121" s="20">
        <f t="shared" ref="F121:G124" si="14">F122</f>
        <v>3836300</v>
      </c>
      <c r="G121" s="20">
        <f t="shared" si="14"/>
        <v>3836300</v>
      </c>
    </row>
    <row r="122" spans="1:7" ht="51.75">
      <c r="A122" s="26" t="s">
        <v>160</v>
      </c>
      <c r="B122" s="13" t="s">
        <v>67</v>
      </c>
      <c r="C122" s="13" t="s">
        <v>45</v>
      </c>
      <c r="D122" s="13" t="s">
        <v>161</v>
      </c>
      <c r="E122" s="13"/>
      <c r="F122" s="20">
        <f t="shared" si="14"/>
        <v>3836300</v>
      </c>
      <c r="G122" s="20">
        <f t="shared" si="14"/>
        <v>3836300</v>
      </c>
    </row>
    <row r="123" spans="1:7" ht="39">
      <c r="A123" s="27" t="s">
        <v>106</v>
      </c>
      <c r="B123" s="9" t="s">
        <v>67</v>
      </c>
      <c r="C123" s="9" t="s">
        <v>45</v>
      </c>
      <c r="D123" s="9" t="s">
        <v>162</v>
      </c>
      <c r="E123" s="9"/>
      <c r="F123" s="19">
        <f t="shared" si="14"/>
        <v>3836300</v>
      </c>
      <c r="G123" s="19">
        <f t="shared" si="14"/>
        <v>3836300</v>
      </c>
    </row>
    <row r="124" spans="1:7" ht="51.75">
      <c r="A124" s="27" t="s">
        <v>98</v>
      </c>
      <c r="B124" s="9" t="s">
        <v>67</v>
      </c>
      <c r="C124" s="9" t="s">
        <v>45</v>
      </c>
      <c r="D124" s="9" t="s">
        <v>162</v>
      </c>
      <c r="E124" s="9" t="s">
        <v>58</v>
      </c>
      <c r="F124" s="19">
        <f t="shared" si="14"/>
        <v>3836300</v>
      </c>
      <c r="G124" s="19">
        <f t="shared" si="14"/>
        <v>3836300</v>
      </c>
    </row>
    <row r="125" spans="1:7" ht="26.25">
      <c r="A125" s="27" t="s">
        <v>9</v>
      </c>
      <c r="B125" s="9" t="s">
        <v>67</v>
      </c>
      <c r="C125" s="9" t="s">
        <v>45</v>
      </c>
      <c r="D125" s="9" t="s">
        <v>162</v>
      </c>
      <c r="E125" s="9" t="s">
        <v>59</v>
      </c>
      <c r="F125" s="19">
        <v>3836300</v>
      </c>
      <c r="G125" s="19">
        <v>3836300</v>
      </c>
    </row>
    <row r="126" spans="1:7" ht="77.25">
      <c r="A126" s="26" t="s">
        <v>225</v>
      </c>
      <c r="B126" s="13" t="s">
        <v>67</v>
      </c>
      <c r="C126" s="13" t="s">
        <v>45</v>
      </c>
      <c r="D126" s="12" t="s">
        <v>229</v>
      </c>
      <c r="E126" s="28"/>
      <c r="F126" s="29">
        <f>F127+F122</f>
        <v>71421400</v>
      </c>
      <c r="G126" s="29">
        <f>G127+G122</f>
        <v>71421400</v>
      </c>
    </row>
    <row r="127" spans="1:7" ht="27">
      <c r="A127" s="22" t="s">
        <v>96</v>
      </c>
      <c r="B127" s="8" t="s">
        <v>67</v>
      </c>
      <c r="C127" s="8" t="s">
        <v>45</v>
      </c>
      <c r="D127" s="7" t="s">
        <v>230</v>
      </c>
      <c r="E127" s="8"/>
      <c r="F127" s="25">
        <f>F128+F131</f>
        <v>67585100</v>
      </c>
      <c r="G127" s="25">
        <f>G128+G131</f>
        <v>67585100</v>
      </c>
    </row>
    <row r="128" spans="1:7" ht="77.25">
      <c r="A128" s="23" t="s">
        <v>294</v>
      </c>
      <c r="B128" s="11" t="s">
        <v>67</v>
      </c>
      <c r="C128" s="11" t="s">
        <v>45</v>
      </c>
      <c r="D128" s="10" t="s">
        <v>231</v>
      </c>
      <c r="E128" s="11"/>
      <c r="F128" s="24">
        <f>F129</f>
        <v>66972100</v>
      </c>
      <c r="G128" s="24">
        <f>G129</f>
        <v>66972100</v>
      </c>
    </row>
    <row r="129" spans="1:7" ht="51.75">
      <c r="A129" s="27" t="s">
        <v>98</v>
      </c>
      <c r="B129" s="9" t="s">
        <v>67</v>
      </c>
      <c r="C129" s="9" t="s">
        <v>45</v>
      </c>
      <c r="D129" s="6" t="s">
        <v>231</v>
      </c>
      <c r="E129" s="9" t="s">
        <v>58</v>
      </c>
      <c r="F129" s="16">
        <f>F130</f>
        <v>66972100</v>
      </c>
      <c r="G129" s="16">
        <f>G130</f>
        <v>66972100</v>
      </c>
    </row>
    <row r="130" spans="1:7" ht="26.25">
      <c r="A130" s="27" t="s">
        <v>9</v>
      </c>
      <c r="B130" s="9" t="s">
        <v>67</v>
      </c>
      <c r="C130" s="9" t="s">
        <v>45</v>
      </c>
      <c r="D130" s="6" t="s">
        <v>231</v>
      </c>
      <c r="E130" s="9" t="s">
        <v>59</v>
      </c>
      <c r="F130" s="16">
        <v>66972100</v>
      </c>
      <c r="G130" s="16">
        <v>66972100</v>
      </c>
    </row>
    <row r="131" spans="1:7" ht="39">
      <c r="A131" s="23" t="s">
        <v>295</v>
      </c>
      <c r="B131" s="11" t="s">
        <v>67</v>
      </c>
      <c r="C131" s="11" t="s">
        <v>45</v>
      </c>
      <c r="D131" s="10" t="s">
        <v>232</v>
      </c>
      <c r="E131" s="11"/>
      <c r="F131" s="14">
        <f>F132</f>
        <v>613000</v>
      </c>
      <c r="G131" s="14">
        <f>G132</f>
        <v>613000</v>
      </c>
    </row>
    <row r="132" spans="1:7" ht="51.75">
      <c r="A132" s="27" t="s">
        <v>98</v>
      </c>
      <c r="B132" s="11" t="s">
        <v>67</v>
      </c>
      <c r="C132" s="11" t="s">
        <v>45</v>
      </c>
      <c r="D132" s="10" t="s">
        <v>232</v>
      </c>
      <c r="E132" s="9" t="s">
        <v>58</v>
      </c>
      <c r="F132" s="16">
        <f>F133</f>
        <v>613000</v>
      </c>
      <c r="G132" s="16">
        <f>G133</f>
        <v>613000</v>
      </c>
    </row>
    <row r="133" spans="1:7" ht="26.25">
      <c r="A133" s="27" t="s">
        <v>9</v>
      </c>
      <c r="B133" s="11" t="s">
        <v>67</v>
      </c>
      <c r="C133" s="11" t="s">
        <v>45</v>
      </c>
      <c r="D133" s="10" t="s">
        <v>232</v>
      </c>
      <c r="E133" s="9" t="s">
        <v>59</v>
      </c>
      <c r="F133" s="16">
        <v>613000</v>
      </c>
      <c r="G133" s="16">
        <v>613000</v>
      </c>
    </row>
    <row r="134" spans="1:7" ht="26.25">
      <c r="A134" s="30" t="s">
        <v>23</v>
      </c>
      <c r="B134" s="11" t="s">
        <v>67</v>
      </c>
      <c r="C134" s="11" t="s">
        <v>67</v>
      </c>
      <c r="D134" s="10"/>
      <c r="E134" s="11"/>
      <c r="F134" s="21">
        <f>F135+F144+F148</f>
        <v>126000</v>
      </c>
      <c r="G134" s="21">
        <f>G135+G144+G148</f>
        <v>126000</v>
      </c>
    </row>
    <row r="135" spans="1:7" ht="77.25">
      <c r="A135" s="26" t="s">
        <v>259</v>
      </c>
      <c r="B135" s="13" t="s">
        <v>67</v>
      </c>
      <c r="C135" s="13" t="s">
        <v>67</v>
      </c>
      <c r="D135" s="32" t="s">
        <v>129</v>
      </c>
      <c r="E135" s="13"/>
      <c r="F135" s="20">
        <f>F136+F140</f>
        <v>66000</v>
      </c>
      <c r="G135" s="20">
        <f>G136+G140</f>
        <v>66000</v>
      </c>
    </row>
    <row r="136" spans="1:7" ht="108">
      <c r="A136" s="22" t="s">
        <v>146</v>
      </c>
      <c r="B136" s="8" t="s">
        <v>67</v>
      </c>
      <c r="C136" s="8" t="s">
        <v>67</v>
      </c>
      <c r="D136" s="31" t="s">
        <v>147</v>
      </c>
      <c r="E136" s="8"/>
      <c r="F136" s="18">
        <f t="shared" ref="F136:G138" si="15">F137</f>
        <v>10000</v>
      </c>
      <c r="G136" s="18">
        <f t="shared" si="15"/>
        <v>10000</v>
      </c>
    </row>
    <row r="137" spans="1:7" ht="51.75">
      <c r="A137" s="27" t="s">
        <v>148</v>
      </c>
      <c r="B137" s="9" t="s">
        <v>67</v>
      </c>
      <c r="C137" s="9" t="s">
        <v>67</v>
      </c>
      <c r="D137" s="33" t="s">
        <v>149</v>
      </c>
      <c r="E137" s="9"/>
      <c r="F137" s="19">
        <f t="shared" si="15"/>
        <v>10000</v>
      </c>
      <c r="G137" s="19">
        <f t="shared" si="15"/>
        <v>10000</v>
      </c>
    </row>
    <row r="138" spans="1:7" ht="51.75">
      <c r="A138" s="27" t="s">
        <v>98</v>
      </c>
      <c r="B138" s="9" t="s">
        <v>67</v>
      </c>
      <c r="C138" s="9" t="s">
        <v>67</v>
      </c>
      <c r="D138" s="33" t="s">
        <v>149</v>
      </c>
      <c r="E138" s="9" t="s">
        <v>58</v>
      </c>
      <c r="F138" s="19">
        <f t="shared" si="15"/>
        <v>10000</v>
      </c>
      <c r="G138" s="19">
        <f t="shared" si="15"/>
        <v>10000</v>
      </c>
    </row>
    <row r="139" spans="1:7" ht="26.25">
      <c r="A139" s="27" t="s">
        <v>9</v>
      </c>
      <c r="B139" s="9" t="s">
        <v>67</v>
      </c>
      <c r="C139" s="9" t="s">
        <v>67</v>
      </c>
      <c r="D139" s="33" t="s">
        <v>149</v>
      </c>
      <c r="E139" s="9" t="s">
        <v>59</v>
      </c>
      <c r="F139" s="19">
        <v>10000</v>
      </c>
      <c r="G139" s="19">
        <v>10000</v>
      </c>
    </row>
    <row r="140" spans="1:7" ht="27">
      <c r="A140" s="22" t="s">
        <v>150</v>
      </c>
      <c r="B140" s="8" t="s">
        <v>67</v>
      </c>
      <c r="C140" s="8" t="s">
        <v>67</v>
      </c>
      <c r="D140" s="31" t="s">
        <v>151</v>
      </c>
      <c r="E140" s="8"/>
      <c r="F140" s="18">
        <f t="shared" ref="F140:G142" si="16">F141</f>
        <v>56000</v>
      </c>
      <c r="G140" s="18">
        <f t="shared" si="16"/>
        <v>56000</v>
      </c>
    </row>
    <row r="141" spans="1:7" ht="39">
      <c r="A141" s="27" t="s">
        <v>144</v>
      </c>
      <c r="B141" s="9" t="s">
        <v>67</v>
      </c>
      <c r="C141" s="9" t="s">
        <v>67</v>
      </c>
      <c r="D141" s="33" t="s">
        <v>152</v>
      </c>
      <c r="E141" s="9"/>
      <c r="F141" s="19">
        <f t="shared" si="16"/>
        <v>56000</v>
      </c>
      <c r="G141" s="19">
        <f t="shared" si="16"/>
        <v>56000</v>
      </c>
    </row>
    <row r="142" spans="1:7" ht="39">
      <c r="A142" s="27" t="s">
        <v>4</v>
      </c>
      <c r="B142" s="9" t="s">
        <v>67</v>
      </c>
      <c r="C142" s="9" t="s">
        <v>67</v>
      </c>
      <c r="D142" s="33" t="s">
        <v>152</v>
      </c>
      <c r="E142" s="9" t="s">
        <v>49</v>
      </c>
      <c r="F142" s="19">
        <f t="shared" si="16"/>
        <v>56000</v>
      </c>
      <c r="G142" s="19">
        <f t="shared" si="16"/>
        <v>56000</v>
      </c>
    </row>
    <row r="143" spans="1:7" ht="51.75">
      <c r="A143" s="27" t="s">
        <v>87</v>
      </c>
      <c r="B143" s="9" t="s">
        <v>67</v>
      </c>
      <c r="C143" s="9" t="s">
        <v>67</v>
      </c>
      <c r="D143" s="33" t="s">
        <v>152</v>
      </c>
      <c r="E143" s="9" t="s">
        <v>50</v>
      </c>
      <c r="F143" s="19">
        <v>56000</v>
      </c>
      <c r="G143" s="19">
        <v>56000</v>
      </c>
    </row>
    <row r="144" spans="1:7" ht="128.25">
      <c r="A144" s="26" t="s">
        <v>261</v>
      </c>
      <c r="B144" s="13" t="s">
        <v>67</v>
      </c>
      <c r="C144" s="13" t="s">
        <v>67</v>
      </c>
      <c r="D144" s="13" t="s">
        <v>172</v>
      </c>
      <c r="E144" s="13"/>
      <c r="F144" s="20">
        <f t="shared" ref="F144:G146" si="17">F145</f>
        <v>20000</v>
      </c>
      <c r="G144" s="20">
        <f t="shared" si="17"/>
        <v>20000</v>
      </c>
    </row>
    <row r="145" spans="1:7" ht="39">
      <c r="A145" s="27" t="s">
        <v>171</v>
      </c>
      <c r="B145" s="9" t="s">
        <v>67</v>
      </c>
      <c r="C145" s="9" t="s">
        <v>67</v>
      </c>
      <c r="D145" s="9" t="s">
        <v>173</v>
      </c>
      <c r="E145" s="9"/>
      <c r="F145" s="19">
        <f t="shared" si="17"/>
        <v>20000</v>
      </c>
      <c r="G145" s="19">
        <f t="shared" si="17"/>
        <v>20000</v>
      </c>
    </row>
    <row r="146" spans="1:7" ht="39">
      <c r="A146" s="27" t="s">
        <v>4</v>
      </c>
      <c r="B146" s="9" t="s">
        <v>67</v>
      </c>
      <c r="C146" s="9" t="s">
        <v>67</v>
      </c>
      <c r="D146" s="9" t="s">
        <v>173</v>
      </c>
      <c r="E146" s="9" t="s">
        <v>49</v>
      </c>
      <c r="F146" s="19">
        <f t="shared" si="17"/>
        <v>20000</v>
      </c>
      <c r="G146" s="19">
        <f t="shared" si="17"/>
        <v>20000</v>
      </c>
    </row>
    <row r="147" spans="1:7" ht="51.75">
      <c r="A147" s="27" t="s">
        <v>87</v>
      </c>
      <c r="B147" s="9" t="s">
        <v>67</v>
      </c>
      <c r="C147" s="9" t="s">
        <v>67</v>
      </c>
      <c r="D147" s="9" t="s">
        <v>173</v>
      </c>
      <c r="E147" s="9" t="s">
        <v>50</v>
      </c>
      <c r="F147" s="19">
        <v>20000</v>
      </c>
      <c r="G147" s="19">
        <v>20000</v>
      </c>
    </row>
    <row r="148" spans="1:7" ht="77.25">
      <c r="A148" s="26" t="s">
        <v>262</v>
      </c>
      <c r="B148" s="13" t="s">
        <v>67</v>
      </c>
      <c r="C148" s="13" t="s">
        <v>67</v>
      </c>
      <c r="D148" s="13" t="s">
        <v>174</v>
      </c>
      <c r="E148" s="13"/>
      <c r="F148" s="20">
        <f>F149+F152</f>
        <v>40000</v>
      </c>
      <c r="G148" s="20">
        <f>G149+G152</f>
        <v>40000</v>
      </c>
    </row>
    <row r="149" spans="1:7" ht="39">
      <c r="A149" s="27" t="s">
        <v>171</v>
      </c>
      <c r="B149" s="9" t="s">
        <v>67</v>
      </c>
      <c r="C149" s="9" t="s">
        <v>67</v>
      </c>
      <c r="D149" s="9" t="s">
        <v>175</v>
      </c>
      <c r="E149" s="9"/>
      <c r="F149" s="19">
        <f t="shared" ref="F149:G150" si="18">F150</f>
        <v>20000</v>
      </c>
      <c r="G149" s="19">
        <f t="shared" si="18"/>
        <v>20000</v>
      </c>
    </row>
    <row r="150" spans="1:7" ht="39">
      <c r="A150" s="27" t="s">
        <v>4</v>
      </c>
      <c r="B150" s="9" t="s">
        <v>67</v>
      </c>
      <c r="C150" s="9" t="s">
        <v>67</v>
      </c>
      <c r="D150" s="9" t="s">
        <v>175</v>
      </c>
      <c r="E150" s="9" t="s">
        <v>49</v>
      </c>
      <c r="F150" s="19">
        <f t="shared" si="18"/>
        <v>20000</v>
      </c>
      <c r="G150" s="19">
        <f t="shared" si="18"/>
        <v>20000</v>
      </c>
    </row>
    <row r="151" spans="1:7" ht="51.75">
      <c r="A151" s="27" t="s">
        <v>87</v>
      </c>
      <c r="B151" s="9" t="s">
        <v>67</v>
      </c>
      <c r="C151" s="9" t="s">
        <v>67</v>
      </c>
      <c r="D151" s="9" t="s">
        <v>175</v>
      </c>
      <c r="E151" s="9" t="s">
        <v>50</v>
      </c>
      <c r="F151" s="19">
        <v>20000</v>
      </c>
      <c r="G151" s="19">
        <v>20000</v>
      </c>
    </row>
    <row r="152" spans="1:7" ht="40.5">
      <c r="A152" s="22" t="s">
        <v>263</v>
      </c>
      <c r="B152" s="8" t="s">
        <v>67</v>
      </c>
      <c r="C152" s="8" t="s">
        <v>67</v>
      </c>
      <c r="D152" s="8" t="s">
        <v>212</v>
      </c>
      <c r="E152" s="8"/>
      <c r="F152" s="18">
        <f t="shared" ref="F152:G154" si="19">F153</f>
        <v>20000</v>
      </c>
      <c r="G152" s="18">
        <f t="shared" si="19"/>
        <v>20000</v>
      </c>
    </row>
    <row r="153" spans="1:7" ht="39">
      <c r="A153" s="27" t="s">
        <v>144</v>
      </c>
      <c r="B153" s="9" t="s">
        <v>67</v>
      </c>
      <c r="C153" s="9" t="s">
        <v>67</v>
      </c>
      <c r="D153" s="9" t="s">
        <v>213</v>
      </c>
      <c r="E153" s="8"/>
      <c r="F153" s="19">
        <f t="shared" si="19"/>
        <v>20000</v>
      </c>
      <c r="G153" s="19">
        <f t="shared" si="19"/>
        <v>20000</v>
      </c>
    </row>
    <row r="154" spans="1:7" ht="39">
      <c r="A154" s="27" t="s">
        <v>4</v>
      </c>
      <c r="B154" s="9" t="s">
        <v>67</v>
      </c>
      <c r="C154" s="9" t="s">
        <v>67</v>
      </c>
      <c r="D154" s="9" t="s">
        <v>213</v>
      </c>
      <c r="E154" s="9" t="s">
        <v>49</v>
      </c>
      <c r="F154" s="19">
        <f t="shared" si="19"/>
        <v>20000</v>
      </c>
      <c r="G154" s="19">
        <f t="shared" si="19"/>
        <v>20000</v>
      </c>
    </row>
    <row r="155" spans="1:7" ht="51.75">
      <c r="A155" s="27" t="s">
        <v>87</v>
      </c>
      <c r="B155" s="9" t="s">
        <v>67</v>
      </c>
      <c r="C155" s="9" t="s">
        <v>67</v>
      </c>
      <c r="D155" s="9" t="s">
        <v>213</v>
      </c>
      <c r="E155" s="9" t="s">
        <v>50</v>
      </c>
      <c r="F155" s="19">
        <v>20000</v>
      </c>
      <c r="G155" s="19">
        <v>20000</v>
      </c>
    </row>
    <row r="156" spans="1:7" ht="26.25">
      <c r="A156" s="23" t="s">
        <v>24</v>
      </c>
      <c r="B156" s="11" t="s">
        <v>67</v>
      </c>
      <c r="C156" s="11" t="s">
        <v>62</v>
      </c>
      <c r="D156" s="11"/>
      <c r="E156" s="11"/>
      <c r="F156" s="21">
        <f>F157+F174+F170</f>
        <v>4933400</v>
      </c>
      <c r="G156" s="21">
        <f>G157+G174+G170</f>
        <v>4933400</v>
      </c>
    </row>
    <row r="157" spans="1:7" ht="77.25">
      <c r="A157" s="26" t="s">
        <v>259</v>
      </c>
      <c r="B157" s="13" t="s">
        <v>67</v>
      </c>
      <c r="C157" s="13" t="s">
        <v>62</v>
      </c>
      <c r="D157" s="13" t="s">
        <v>129</v>
      </c>
      <c r="E157" s="13"/>
      <c r="F157" s="20">
        <f>F158+F162+F166</f>
        <v>4085000</v>
      </c>
      <c r="G157" s="20">
        <f>G158+G162+G166</f>
        <v>4085000</v>
      </c>
    </row>
    <row r="158" spans="1:7" ht="81">
      <c r="A158" s="22" t="s">
        <v>142</v>
      </c>
      <c r="B158" s="8" t="s">
        <v>67</v>
      </c>
      <c r="C158" s="8" t="s">
        <v>62</v>
      </c>
      <c r="D158" s="8" t="s">
        <v>143</v>
      </c>
      <c r="E158" s="8"/>
      <c r="F158" s="18">
        <f t="shared" ref="F158:G160" si="20">F159</f>
        <v>50000</v>
      </c>
      <c r="G158" s="18">
        <f t="shared" si="20"/>
        <v>50000</v>
      </c>
    </row>
    <row r="159" spans="1:7" ht="39">
      <c r="A159" s="27" t="s">
        <v>144</v>
      </c>
      <c r="B159" s="9" t="s">
        <v>67</v>
      </c>
      <c r="C159" s="9" t="s">
        <v>62</v>
      </c>
      <c r="D159" s="9" t="s">
        <v>145</v>
      </c>
      <c r="E159" s="9"/>
      <c r="F159" s="19">
        <f t="shared" si="20"/>
        <v>50000</v>
      </c>
      <c r="G159" s="19">
        <f t="shared" si="20"/>
        <v>50000</v>
      </c>
    </row>
    <row r="160" spans="1:7" ht="39">
      <c r="A160" s="27" t="s">
        <v>4</v>
      </c>
      <c r="B160" s="9" t="s">
        <v>67</v>
      </c>
      <c r="C160" s="9" t="s">
        <v>62</v>
      </c>
      <c r="D160" s="9" t="s">
        <v>145</v>
      </c>
      <c r="E160" s="9" t="s">
        <v>49</v>
      </c>
      <c r="F160" s="19">
        <f t="shared" si="20"/>
        <v>50000</v>
      </c>
      <c r="G160" s="19">
        <f t="shared" si="20"/>
        <v>50000</v>
      </c>
    </row>
    <row r="161" spans="1:7" ht="51.75">
      <c r="A161" s="27" t="s">
        <v>87</v>
      </c>
      <c r="B161" s="9" t="s">
        <v>67</v>
      </c>
      <c r="C161" s="9" t="s">
        <v>62</v>
      </c>
      <c r="D161" s="9" t="s">
        <v>145</v>
      </c>
      <c r="E161" s="9" t="s">
        <v>50</v>
      </c>
      <c r="F161" s="19">
        <v>50000</v>
      </c>
      <c r="G161" s="19">
        <v>50000</v>
      </c>
    </row>
    <row r="162" spans="1:7" ht="54">
      <c r="A162" s="22" t="s">
        <v>153</v>
      </c>
      <c r="B162" s="8" t="s">
        <v>67</v>
      </c>
      <c r="C162" s="8" t="s">
        <v>62</v>
      </c>
      <c r="D162" s="8" t="s">
        <v>154</v>
      </c>
      <c r="E162" s="8"/>
      <c r="F162" s="18">
        <f t="shared" ref="F162:G164" si="21">F163</f>
        <v>2809600</v>
      </c>
      <c r="G162" s="18">
        <f t="shared" si="21"/>
        <v>2809600</v>
      </c>
    </row>
    <row r="163" spans="1:7" ht="39">
      <c r="A163" s="27" t="s">
        <v>178</v>
      </c>
      <c r="B163" s="9" t="s">
        <v>67</v>
      </c>
      <c r="C163" s="9" t="s">
        <v>62</v>
      </c>
      <c r="D163" s="9" t="s">
        <v>155</v>
      </c>
      <c r="E163" s="9"/>
      <c r="F163" s="19">
        <f t="shared" si="21"/>
        <v>2809600</v>
      </c>
      <c r="G163" s="19">
        <f t="shared" si="21"/>
        <v>2809600</v>
      </c>
    </row>
    <row r="164" spans="1:7" ht="102.75">
      <c r="A164" s="27" t="s">
        <v>85</v>
      </c>
      <c r="B164" s="9" t="s">
        <v>67</v>
      </c>
      <c r="C164" s="9" t="s">
        <v>62</v>
      </c>
      <c r="D164" s="9" t="s">
        <v>155</v>
      </c>
      <c r="E164" s="9" t="s">
        <v>46</v>
      </c>
      <c r="F164" s="19">
        <f t="shared" si="21"/>
        <v>2809600</v>
      </c>
      <c r="G164" s="19">
        <f t="shared" si="21"/>
        <v>2809600</v>
      </c>
    </row>
    <row r="165" spans="1:7" ht="26.25">
      <c r="A165" s="27" t="s">
        <v>245</v>
      </c>
      <c r="B165" s="9" t="s">
        <v>67</v>
      </c>
      <c r="C165" s="9" t="s">
        <v>62</v>
      </c>
      <c r="D165" s="9" t="s">
        <v>155</v>
      </c>
      <c r="E165" s="9" t="s">
        <v>244</v>
      </c>
      <c r="F165" s="19">
        <v>2809600</v>
      </c>
      <c r="G165" s="19">
        <v>2809600</v>
      </c>
    </row>
    <row r="166" spans="1:7" ht="54">
      <c r="A166" s="22" t="s">
        <v>156</v>
      </c>
      <c r="B166" s="8" t="s">
        <v>67</v>
      </c>
      <c r="C166" s="8" t="s">
        <v>62</v>
      </c>
      <c r="D166" s="8" t="s">
        <v>157</v>
      </c>
      <c r="E166" s="8"/>
      <c r="F166" s="18">
        <f>SUM(F167)</f>
        <v>1225400</v>
      </c>
      <c r="G166" s="18">
        <f>SUM(G167)</f>
        <v>1225400</v>
      </c>
    </row>
    <row r="167" spans="1:7" ht="39">
      <c r="A167" s="27" t="s">
        <v>102</v>
      </c>
      <c r="B167" s="9" t="s">
        <v>67</v>
      </c>
      <c r="C167" s="9" t="s">
        <v>62</v>
      </c>
      <c r="D167" s="9" t="s">
        <v>158</v>
      </c>
      <c r="E167" s="9"/>
      <c r="F167" s="19">
        <f>F168</f>
        <v>1225400</v>
      </c>
      <c r="G167" s="19">
        <f>G168</f>
        <v>1225400</v>
      </c>
    </row>
    <row r="168" spans="1:7" ht="102.75">
      <c r="A168" s="27" t="s">
        <v>85</v>
      </c>
      <c r="B168" s="9" t="s">
        <v>67</v>
      </c>
      <c r="C168" s="9" t="s">
        <v>62</v>
      </c>
      <c r="D168" s="9" t="s">
        <v>158</v>
      </c>
      <c r="E168" s="9" t="s">
        <v>46</v>
      </c>
      <c r="F168" s="19">
        <f>F169</f>
        <v>1225400</v>
      </c>
      <c r="G168" s="19">
        <f>G169</f>
        <v>1225400</v>
      </c>
    </row>
    <row r="169" spans="1:7" ht="39">
      <c r="A169" s="27" t="s">
        <v>86</v>
      </c>
      <c r="B169" s="9" t="s">
        <v>67</v>
      </c>
      <c r="C169" s="9" t="s">
        <v>62</v>
      </c>
      <c r="D169" s="9" t="s">
        <v>158</v>
      </c>
      <c r="E169" s="9" t="s">
        <v>47</v>
      </c>
      <c r="F169" s="19">
        <v>1225400</v>
      </c>
      <c r="G169" s="19">
        <v>1225400</v>
      </c>
    </row>
    <row r="170" spans="1:7" ht="90">
      <c r="A170" s="26" t="s">
        <v>264</v>
      </c>
      <c r="B170" s="13" t="s">
        <v>67</v>
      </c>
      <c r="C170" s="13" t="s">
        <v>62</v>
      </c>
      <c r="D170" s="13" t="s">
        <v>209</v>
      </c>
      <c r="E170" s="13"/>
      <c r="F170" s="20">
        <f t="shared" ref="F170:G172" si="22">F171</f>
        <v>40000</v>
      </c>
      <c r="G170" s="20">
        <f t="shared" si="22"/>
        <v>40000</v>
      </c>
    </row>
    <row r="171" spans="1:7" ht="39">
      <c r="A171" s="27" t="s">
        <v>171</v>
      </c>
      <c r="B171" s="9" t="s">
        <v>67</v>
      </c>
      <c r="C171" s="9" t="s">
        <v>62</v>
      </c>
      <c r="D171" s="9" t="s">
        <v>210</v>
      </c>
      <c r="E171" s="9"/>
      <c r="F171" s="19">
        <f t="shared" si="22"/>
        <v>40000</v>
      </c>
      <c r="G171" s="19">
        <f t="shared" si="22"/>
        <v>40000</v>
      </c>
    </row>
    <row r="172" spans="1:7" ht="39">
      <c r="A172" s="27" t="s">
        <v>4</v>
      </c>
      <c r="B172" s="9" t="s">
        <v>67</v>
      </c>
      <c r="C172" s="9" t="s">
        <v>62</v>
      </c>
      <c r="D172" s="9" t="s">
        <v>210</v>
      </c>
      <c r="E172" s="9" t="s">
        <v>50</v>
      </c>
      <c r="F172" s="19">
        <f t="shared" si="22"/>
        <v>40000</v>
      </c>
      <c r="G172" s="19">
        <f t="shared" si="22"/>
        <v>40000</v>
      </c>
    </row>
    <row r="173" spans="1:7" ht="51.75">
      <c r="A173" s="27" t="s">
        <v>87</v>
      </c>
      <c r="B173" s="9" t="s">
        <v>67</v>
      </c>
      <c r="C173" s="9" t="s">
        <v>62</v>
      </c>
      <c r="D173" s="9" t="s">
        <v>210</v>
      </c>
      <c r="E173" s="9" t="s">
        <v>51</v>
      </c>
      <c r="F173" s="19">
        <v>40000</v>
      </c>
      <c r="G173" s="19">
        <v>40000</v>
      </c>
    </row>
    <row r="174" spans="1:7" ht="77.25">
      <c r="A174" s="26" t="s">
        <v>225</v>
      </c>
      <c r="B174" s="13" t="s">
        <v>67</v>
      </c>
      <c r="C174" s="13" t="s">
        <v>62</v>
      </c>
      <c r="D174" s="13" t="s">
        <v>226</v>
      </c>
      <c r="E174" s="9"/>
      <c r="F174" s="19">
        <f>F175</f>
        <v>808400</v>
      </c>
      <c r="G174" s="19">
        <f>G175</f>
        <v>808400</v>
      </c>
    </row>
    <row r="175" spans="1:7" ht="108">
      <c r="A175" s="22" t="s">
        <v>91</v>
      </c>
      <c r="B175" s="8" t="s">
        <v>67</v>
      </c>
      <c r="C175" s="8" t="s">
        <v>62</v>
      </c>
      <c r="D175" s="8" t="s">
        <v>233</v>
      </c>
      <c r="E175" s="8"/>
      <c r="F175" s="18">
        <f>F176</f>
        <v>808400</v>
      </c>
      <c r="G175" s="18">
        <f>G176</f>
        <v>808400</v>
      </c>
    </row>
    <row r="176" spans="1:7" ht="64.5">
      <c r="A176" s="23" t="s">
        <v>296</v>
      </c>
      <c r="B176" s="11" t="s">
        <v>67</v>
      </c>
      <c r="C176" s="11" t="s">
        <v>62</v>
      </c>
      <c r="D176" s="11" t="s">
        <v>234</v>
      </c>
      <c r="E176" s="11"/>
      <c r="F176" s="21">
        <f>F177+F179</f>
        <v>808400</v>
      </c>
      <c r="G176" s="21">
        <f>G177+G179</f>
        <v>808400</v>
      </c>
    </row>
    <row r="177" spans="1:7" ht="102.75">
      <c r="A177" s="27" t="s">
        <v>85</v>
      </c>
      <c r="B177" s="9" t="s">
        <v>67</v>
      </c>
      <c r="C177" s="9" t="s">
        <v>62</v>
      </c>
      <c r="D177" s="9" t="s">
        <v>234</v>
      </c>
      <c r="E177" s="9" t="s">
        <v>46</v>
      </c>
      <c r="F177" s="19">
        <f>F178</f>
        <v>788400</v>
      </c>
      <c r="G177" s="19">
        <f>G178</f>
        <v>788400</v>
      </c>
    </row>
    <row r="178" spans="1:7" ht="39">
      <c r="A178" s="27" t="s">
        <v>72</v>
      </c>
      <c r="B178" s="9" t="s">
        <v>67</v>
      </c>
      <c r="C178" s="9" t="s">
        <v>62</v>
      </c>
      <c r="D178" s="9" t="s">
        <v>234</v>
      </c>
      <c r="E178" s="9" t="s">
        <v>47</v>
      </c>
      <c r="F178" s="19">
        <v>788400</v>
      </c>
      <c r="G178" s="19">
        <v>788400</v>
      </c>
    </row>
    <row r="179" spans="1:7" ht="39">
      <c r="A179" s="27" t="s">
        <v>4</v>
      </c>
      <c r="B179" s="9" t="s">
        <v>67</v>
      </c>
      <c r="C179" s="9" t="s">
        <v>62</v>
      </c>
      <c r="D179" s="9" t="s">
        <v>234</v>
      </c>
      <c r="E179" s="9" t="s">
        <v>49</v>
      </c>
      <c r="F179" s="19">
        <f>F180</f>
        <v>20000</v>
      </c>
      <c r="G179" s="19">
        <f>G180</f>
        <v>20000</v>
      </c>
    </row>
    <row r="180" spans="1:7" ht="51.75">
      <c r="A180" s="27" t="s">
        <v>87</v>
      </c>
      <c r="B180" s="9" t="s">
        <v>67</v>
      </c>
      <c r="C180" s="9" t="s">
        <v>62</v>
      </c>
      <c r="D180" s="9" t="s">
        <v>234</v>
      </c>
      <c r="E180" s="9" t="s">
        <v>50</v>
      </c>
      <c r="F180" s="19">
        <v>20000</v>
      </c>
      <c r="G180" s="19">
        <v>20000</v>
      </c>
    </row>
    <row r="181" spans="1:7">
      <c r="A181" s="22" t="s">
        <v>74</v>
      </c>
      <c r="B181" s="8" t="s">
        <v>60</v>
      </c>
      <c r="C181" s="8"/>
      <c r="D181" s="8"/>
      <c r="E181" s="8"/>
      <c r="F181" s="18">
        <f>F182+F197</f>
        <v>25140175</v>
      </c>
      <c r="G181" s="18">
        <f>G182+G197</f>
        <v>25140175</v>
      </c>
    </row>
    <row r="182" spans="1:7">
      <c r="A182" s="27" t="s">
        <v>29</v>
      </c>
      <c r="B182" s="9" t="s">
        <v>60</v>
      </c>
      <c r="C182" s="9" t="s">
        <v>44</v>
      </c>
      <c r="D182" s="9"/>
      <c r="E182" s="9"/>
      <c r="F182" s="19">
        <f>F183+F192</f>
        <v>19911075</v>
      </c>
      <c r="G182" s="19">
        <f>G183+G192</f>
        <v>19911075</v>
      </c>
    </row>
    <row r="183" spans="1:7" ht="77.25">
      <c r="A183" s="26" t="s">
        <v>260</v>
      </c>
      <c r="B183" s="13" t="s">
        <v>60</v>
      </c>
      <c r="C183" s="13" t="s">
        <v>44</v>
      </c>
      <c r="D183" s="13" t="s">
        <v>89</v>
      </c>
      <c r="E183" s="13"/>
      <c r="F183" s="20">
        <f>F184+F188</f>
        <v>19907800</v>
      </c>
      <c r="G183" s="20">
        <f>G184+G188</f>
        <v>19907800</v>
      </c>
    </row>
    <row r="184" spans="1:7" ht="40.5">
      <c r="A184" s="22" t="s">
        <v>163</v>
      </c>
      <c r="B184" s="8" t="s">
        <v>60</v>
      </c>
      <c r="C184" s="8" t="s">
        <v>44</v>
      </c>
      <c r="D184" s="8" t="s">
        <v>97</v>
      </c>
      <c r="E184" s="6"/>
      <c r="F184" s="18">
        <f t="shared" ref="F184:G186" si="23">F185</f>
        <v>13919600</v>
      </c>
      <c r="G184" s="18">
        <f t="shared" si="23"/>
        <v>13919600</v>
      </c>
    </row>
    <row r="185" spans="1:7" ht="39">
      <c r="A185" s="27" t="s">
        <v>106</v>
      </c>
      <c r="B185" s="9" t="s">
        <v>60</v>
      </c>
      <c r="C185" s="9" t="s">
        <v>44</v>
      </c>
      <c r="D185" s="9" t="s">
        <v>164</v>
      </c>
      <c r="E185" s="9"/>
      <c r="F185" s="19">
        <f t="shared" si="23"/>
        <v>13919600</v>
      </c>
      <c r="G185" s="19">
        <f t="shared" si="23"/>
        <v>13919600</v>
      </c>
    </row>
    <row r="186" spans="1:7" ht="51.75">
      <c r="A186" s="27" t="s">
        <v>98</v>
      </c>
      <c r="B186" s="9" t="s">
        <v>60</v>
      </c>
      <c r="C186" s="9" t="s">
        <v>44</v>
      </c>
      <c r="D186" s="9" t="s">
        <v>164</v>
      </c>
      <c r="E186" s="9" t="s">
        <v>58</v>
      </c>
      <c r="F186" s="19">
        <f t="shared" si="23"/>
        <v>13919600</v>
      </c>
      <c r="G186" s="19">
        <f t="shared" si="23"/>
        <v>13919600</v>
      </c>
    </row>
    <row r="187" spans="1:7" ht="26.25">
      <c r="A187" s="27" t="s">
        <v>9</v>
      </c>
      <c r="B187" s="9" t="s">
        <v>60</v>
      </c>
      <c r="C187" s="9" t="s">
        <v>44</v>
      </c>
      <c r="D187" s="9" t="s">
        <v>164</v>
      </c>
      <c r="E187" s="9" t="s">
        <v>59</v>
      </c>
      <c r="F187" s="19">
        <v>13919600</v>
      </c>
      <c r="G187" s="19">
        <v>13919600</v>
      </c>
    </row>
    <row r="188" spans="1:7" ht="40.5">
      <c r="A188" s="22" t="s">
        <v>165</v>
      </c>
      <c r="B188" s="8" t="s">
        <v>60</v>
      </c>
      <c r="C188" s="8" t="s">
        <v>44</v>
      </c>
      <c r="D188" s="8" t="s">
        <v>166</v>
      </c>
      <c r="E188" s="8"/>
      <c r="F188" s="18">
        <f t="shared" ref="F188:G190" si="24">F189</f>
        <v>5988200</v>
      </c>
      <c r="G188" s="18">
        <f t="shared" si="24"/>
        <v>5988200</v>
      </c>
    </row>
    <row r="189" spans="1:7" ht="39">
      <c r="A189" s="27" t="s">
        <v>106</v>
      </c>
      <c r="B189" s="9" t="s">
        <v>60</v>
      </c>
      <c r="C189" s="9" t="s">
        <v>44</v>
      </c>
      <c r="D189" s="9" t="s">
        <v>167</v>
      </c>
      <c r="E189" s="9"/>
      <c r="F189" s="19">
        <f t="shared" si="24"/>
        <v>5988200</v>
      </c>
      <c r="G189" s="19">
        <f t="shared" si="24"/>
        <v>5988200</v>
      </c>
    </row>
    <row r="190" spans="1:7" ht="51.75">
      <c r="A190" s="27" t="s">
        <v>98</v>
      </c>
      <c r="B190" s="9" t="s">
        <v>60</v>
      </c>
      <c r="C190" s="9" t="s">
        <v>44</v>
      </c>
      <c r="D190" s="9" t="s">
        <v>167</v>
      </c>
      <c r="E190" s="9" t="s">
        <v>58</v>
      </c>
      <c r="F190" s="19">
        <f t="shared" si="24"/>
        <v>5988200</v>
      </c>
      <c r="G190" s="19">
        <f t="shared" si="24"/>
        <v>5988200</v>
      </c>
    </row>
    <row r="191" spans="1:7" ht="26.25">
      <c r="A191" s="27" t="s">
        <v>9</v>
      </c>
      <c r="B191" s="9" t="s">
        <v>60</v>
      </c>
      <c r="C191" s="9" t="s">
        <v>44</v>
      </c>
      <c r="D191" s="9" t="s">
        <v>167</v>
      </c>
      <c r="E191" s="9" t="s">
        <v>59</v>
      </c>
      <c r="F191" s="19">
        <v>5988200</v>
      </c>
      <c r="G191" s="19">
        <v>5988200</v>
      </c>
    </row>
    <row r="192" spans="1:7" ht="64.5">
      <c r="A192" s="26" t="s">
        <v>279</v>
      </c>
      <c r="B192" s="13" t="s">
        <v>60</v>
      </c>
      <c r="C192" s="13" t="s">
        <v>44</v>
      </c>
      <c r="D192" s="13" t="s">
        <v>280</v>
      </c>
      <c r="E192" s="13"/>
      <c r="F192" s="20">
        <f t="shared" ref="F192:G194" si="25">F193</f>
        <v>3275</v>
      </c>
      <c r="G192" s="20">
        <f t="shared" si="25"/>
        <v>3275</v>
      </c>
    </row>
    <row r="193" spans="1:7" ht="27">
      <c r="A193" s="22" t="s">
        <v>281</v>
      </c>
      <c r="B193" s="8" t="s">
        <v>60</v>
      </c>
      <c r="C193" s="8" t="s">
        <v>44</v>
      </c>
      <c r="D193" s="8" t="s">
        <v>282</v>
      </c>
      <c r="E193" s="8"/>
      <c r="F193" s="18">
        <f t="shared" si="25"/>
        <v>3275</v>
      </c>
      <c r="G193" s="18">
        <f t="shared" si="25"/>
        <v>3275</v>
      </c>
    </row>
    <row r="194" spans="1:7" ht="77.25">
      <c r="A194" s="27" t="s">
        <v>283</v>
      </c>
      <c r="B194" s="9" t="s">
        <v>60</v>
      </c>
      <c r="C194" s="9" t="s">
        <v>44</v>
      </c>
      <c r="D194" s="9" t="s">
        <v>284</v>
      </c>
      <c r="E194" s="9"/>
      <c r="F194" s="19">
        <f t="shared" si="25"/>
        <v>3275</v>
      </c>
      <c r="G194" s="19">
        <f t="shared" si="25"/>
        <v>3275</v>
      </c>
    </row>
    <row r="195" spans="1:7" ht="51.75">
      <c r="A195" s="27" t="s">
        <v>98</v>
      </c>
      <c r="B195" s="9" t="s">
        <v>60</v>
      </c>
      <c r="C195" s="9" t="s">
        <v>44</v>
      </c>
      <c r="D195" s="9" t="s">
        <v>284</v>
      </c>
      <c r="E195" s="9" t="s">
        <v>58</v>
      </c>
      <c r="F195" s="19">
        <f>F196</f>
        <v>3275</v>
      </c>
      <c r="G195" s="19">
        <f>G196</f>
        <v>3275</v>
      </c>
    </row>
    <row r="196" spans="1:7" ht="26.25">
      <c r="A196" s="27" t="s">
        <v>9</v>
      </c>
      <c r="B196" s="9" t="s">
        <v>60</v>
      </c>
      <c r="C196" s="9" t="s">
        <v>44</v>
      </c>
      <c r="D196" s="9" t="s">
        <v>284</v>
      </c>
      <c r="E196" s="9" t="s">
        <v>59</v>
      </c>
      <c r="F196" s="19">
        <v>3275</v>
      </c>
      <c r="G196" s="19">
        <v>3275</v>
      </c>
    </row>
    <row r="197" spans="1:7" ht="26.25">
      <c r="A197" s="23" t="s">
        <v>30</v>
      </c>
      <c r="B197" s="11" t="s">
        <v>60</v>
      </c>
      <c r="C197" s="11" t="s">
        <v>54</v>
      </c>
      <c r="D197" s="11"/>
      <c r="E197" s="11"/>
      <c r="F197" s="21">
        <f>F198+F207</f>
        <v>5229100</v>
      </c>
      <c r="G197" s="21">
        <f>G198+G207</f>
        <v>5229100</v>
      </c>
    </row>
    <row r="198" spans="1:7" ht="77.25">
      <c r="A198" s="26" t="s">
        <v>260</v>
      </c>
      <c r="B198" s="13" t="s">
        <v>60</v>
      </c>
      <c r="C198" s="13" t="s">
        <v>54</v>
      </c>
      <c r="D198" s="13" t="s">
        <v>89</v>
      </c>
      <c r="E198" s="13"/>
      <c r="F198" s="20">
        <f>F199+F203</f>
        <v>2676300</v>
      </c>
      <c r="G198" s="20">
        <f>G199+G203</f>
        <v>2676300</v>
      </c>
    </row>
    <row r="199" spans="1:7" ht="67.5">
      <c r="A199" s="22" t="s">
        <v>177</v>
      </c>
      <c r="B199" s="8" t="s">
        <v>60</v>
      </c>
      <c r="C199" s="8" t="s">
        <v>54</v>
      </c>
      <c r="D199" s="8" t="s">
        <v>94</v>
      </c>
      <c r="E199" s="8"/>
      <c r="F199" s="18">
        <f t="shared" ref="F199:G201" si="26">F200</f>
        <v>1576800</v>
      </c>
      <c r="G199" s="18">
        <f t="shared" si="26"/>
        <v>1576800</v>
      </c>
    </row>
    <row r="200" spans="1:7" ht="39">
      <c r="A200" s="27" t="s">
        <v>178</v>
      </c>
      <c r="B200" s="9" t="s">
        <v>60</v>
      </c>
      <c r="C200" s="9" t="s">
        <v>54</v>
      </c>
      <c r="D200" s="9" t="s">
        <v>179</v>
      </c>
      <c r="E200" s="9"/>
      <c r="F200" s="19">
        <f t="shared" si="26"/>
        <v>1576800</v>
      </c>
      <c r="G200" s="19">
        <f t="shared" si="26"/>
        <v>1576800</v>
      </c>
    </row>
    <row r="201" spans="1:7" ht="102.75">
      <c r="A201" s="27" t="s">
        <v>85</v>
      </c>
      <c r="B201" s="9" t="s">
        <v>60</v>
      </c>
      <c r="C201" s="9" t="s">
        <v>54</v>
      </c>
      <c r="D201" s="9" t="s">
        <v>179</v>
      </c>
      <c r="E201" s="9" t="s">
        <v>46</v>
      </c>
      <c r="F201" s="19">
        <f t="shared" si="26"/>
        <v>1576800</v>
      </c>
      <c r="G201" s="19">
        <f t="shared" si="26"/>
        <v>1576800</v>
      </c>
    </row>
    <row r="202" spans="1:7" ht="26.25">
      <c r="A202" s="27" t="s">
        <v>245</v>
      </c>
      <c r="B202" s="9" t="s">
        <v>60</v>
      </c>
      <c r="C202" s="9" t="s">
        <v>54</v>
      </c>
      <c r="D202" s="9" t="s">
        <v>179</v>
      </c>
      <c r="E202" s="9" t="s">
        <v>244</v>
      </c>
      <c r="F202" s="19">
        <v>1576800</v>
      </c>
      <c r="G202" s="19">
        <v>1576800</v>
      </c>
    </row>
    <row r="203" spans="1:7" ht="54">
      <c r="A203" s="22" t="s">
        <v>180</v>
      </c>
      <c r="B203" s="8" t="s">
        <v>60</v>
      </c>
      <c r="C203" s="8" t="s">
        <v>54</v>
      </c>
      <c r="D203" s="8" t="s">
        <v>90</v>
      </c>
      <c r="E203" s="8"/>
      <c r="F203" s="18">
        <f t="shared" ref="F203:G205" si="27">F204</f>
        <v>1099500</v>
      </c>
      <c r="G203" s="18">
        <f t="shared" si="27"/>
        <v>1099500</v>
      </c>
    </row>
    <row r="204" spans="1:7" ht="39">
      <c r="A204" s="27" t="s">
        <v>102</v>
      </c>
      <c r="B204" s="9" t="s">
        <v>60</v>
      </c>
      <c r="C204" s="9" t="s">
        <v>54</v>
      </c>
      <c r="D204" s="9" t="s">
        <v>176</v>
      </c>
      <c r="E204" s="9"/>
      <c r="F204" s="19">
        <f t="shared" si="27"/>
        <v>1099500</v>
      </c>
      <c r="G204" s="19">
        <f t="shared" si="27"/>
        <v>1099500</v>
      </c>
    </row>
    <row r="205" spans="1:7" ht="102.75">
      <c r="A205" s="27" t="s">
        <v>85</v>
      </c>
      <c r="B205" s="9" t="s">
        <v>60</v>
      </c>
      <c r="C205" s="9" t="s">
        <v>54</v>
      </c>
      <c r="D205" s="9" t="s">
        <v>176</v>
      </c>
      <c r="E205" s="9" t="s">
        <v>46</v>
      </c>
      <c r="F205" s="19">
        <f t="shared" si="27"/>
        <v>1099500</v>
      </c>
      <c r="G205" s="19">
        <f t="shared" si="27"/>
        <v>1099500</v>
      </c>
    </row>
    <row r="206" spans="1:7" ht="39">
      <c r="A206" s="27" t="s">
        <v>86</v>
      </c>
      <c r="B206" s="9" t="s">
        <v>60</v>
      </c>
      <c r="C206" s="9" t="s">
        <v>54</v>
      </c>
      <c r="D206" s="9" t="s">
        <v>176</v>
      </c>
      <c r="E206" s="9" t="s">
        <v>47</v>
      </c>
      <c r="F206" s="19">
        <v>1099500</v>
      </c>
      <c r="G206" s="19">
        <v>1099500</v>
      </c>
    </row>
    <row r="207" spans="1:7" ht="77.25">
      <c r="A207" s="26" t="s">
        <v>265</v>
      </c>
      <c r="B207" s="13" t="s">
        <v>60</v>
      </c>
      <c r="C207" s="13" t="s">
        <v>54</v>
      </c>
      <c r="D207" s="13" t="s">
        <v>168</v>
      </c>
      <c r="E207" s="13"/>
      <c r="F207" s="20">
        <f t="shared" ref="F207:G209" si="28">F208</f>
        <v>2552800</v>
      </c>
      <c r="G207" s="20">
        <f t="shared" si="28"/>
        <v>2552800</v>
      </c>
    </row>
    <row r="208" spans="1:7" ht="39">
      <c r="A208" s="27" t="s">
        <v>106</v>
      </c>
      <c r="B208" s="9" t="s">
        <v>60</v>
      </c>
      <c r="C208" s="9" t="s">
        <v>54</v>
      </c>
      <c r="D208" s="9" t="s">
        <v>169</v>
      </c>
      <c r="E208" s="9"/>
      <c r="F208" s="19">
        <f t="shared" si="28"/>
        <v>2552800</v>
      </c>
      <c r="G208" s="19">
        <f t="shared" si="28"/>
        <v>2552800</v>
      </c>
    </row>
    <row r="209" spans="1:7" ht="51.75">
      <c r="A209" s="27" t="s">
        <v>98</v>
      </c>
      <c r="B209" s="9" t="s">
        <v>60</v>
      </c>
      <c r="C209" s="9" t="s">
        <v>54</v>
      </c>
      <c r="D209" s="9" t="s">
        <v>169</v>
      </c>
      <c r="E209" s="9" t="s">
        <v>58</v>
      </c>
      <c r="F209" s="19">
        <f t="shared" si="28"/>
        <v>2552800</v>
      </c>
      <c r="G209" s="19">
        <f t="shared" si="28"/>
        <v>2552800</v>
      </c>
    </row>
    <row r="210" spans="1:7" ht="26.25">
      <c r="A210" s="27" t="s">
        <v>9</v>
      </c>
      <c r="B210" s="9" t="s">
        <v>60</v>
      </c>
      <c r="C210" s="9" t="s">
        <v>54</v>
      </c>
      <c r="D210" s="9" t="s">
        <v>169</v>
      </c>
      <c r="E210" s="9" t="s">
        <v>59</v>
      </c>
      <c r="F210" s="19">
        <v>2552800</v>
      </c>
      <c r="G210" s="19">
        <v>2552800</v>
      </c>
    </row>
    <row r="211" spans="1:7">
      <c r="A211" s="22" t="s">
        <v>12</v>
      </c>
      <c r="B211" s="8" t="s">
        <v>63</v>
      </c>
      <c r="C211" s="8"/>
      <c r="D211" s="8"/>
      <c r="E211" s="8"/>
      <c r="F211" s="17">
        <f>SUM(F212,F217,F231,F247)</f>
        <v>13597300</v>
      </c>
      <c r="G211" s="17">
        <f>SUM(G212,G217,G231,G247)</f>
        <v>13581100</v>
      </c>
    </row>
    <row r="212" spans="1:7">
      <c r="A212" s="23" t="s">
        <v>13</v>
      </c>
      <c r="B212" s="11" t="s">
        <v>63</v>
      </c>
      <c r="C212" s="11" t="s">
        <v>44</v>
      </c>
      <c r="D212" s="11"/>
      <c r="E212" s="11"/>
      <c r="F212" s="14">
        <f t="shared" ref="F212:G215" si="29">F213</f>
        <v>1900000</v>
      </c>
      <c r="G212" s="14">
        <f t="shared" si="29"/>
        <v>1900000</v>
      </c>
    </row>
    <row r="213" spans="1:7" ht="90">
      <c r="A213" s="26" t="s">
        <v>255</v>
      </c>
      <c r="B213" s="13" t="s">
        <v>63</v>
      </c>
      <c r="C213" s="13" t="s">
        <v>44</v>
      </c>
      <c r="D213" s="13" t="s">
        <v>99</v>
      </c>
      <c r="E213" s="13"/>
      <c r="F213" s="15">
        <f t="shared" si="29"/>
        <v>1900000</v>
      </c>
      <c r="G213" s="15">
        <f t="shared" si="29"/>
        <v>1900000</v>
      </c>
    </row>
    <row r="214" spans="1:7" ht="67.5">
      <c r="A214" s="22" t="s">
        <v>113</v>
      </c>
      <c r="B214" s="8" t="s">
        <v>63</v>
      </c>
      <c r="C214" s="8" t="s">
        <v>44</v>
      </c>
      <c r="D214" s="8" t="s">
        <v>114</v>
      </c>
      <c r="E214" s="8"/>
      <c r="F214" s="17">
        <f>F215</f>
        <v>1900000</v>
      </c>
      <c r="G214" s="17">
        <f>G215</f>
        <v>1900000</v>
      </c>
    </row>
    <row r="215" spans="1:7" ht="26.25">
      <c r="A215" s="27" t="s">
        <v>14</v>
      </c>
      <c r="B215" s="9" t="s">
        <v>63</v>
      </c>
      <c r="C215" s="9" t="s">
        <v>44</v>
      </c>
      <c r="D215" s="9" t="s">
        <v>114</v>
      </c>
      <c r="E215" s="9" t="s">
        <v>64</v>
      </c>
      <c r="F215" s="16">
        <f t="shared" si="29"/>
        <v>1900000</v>
      </c>
      <c r="G215" s="16">
        <f t="shared" si="29"/>
        <v>1900000</v>
      </c>
    </row>
    <row r="216" spans="1:7" ht="26.25">
      <c r="A216" s="27" t="s">
        <v>15</v>
      </c>
      <c r="B216" s="9" t="s">
        <v>63</v>
      </c>
      <c r="C216" s="9" t="s">
        <v>44</v>
      </c>
      <c r="D216" s="9" t="s">
        <v>114</v>
      </c>
      <c r="E216" s="9" t="s">
        <v>65</v>
      </c>
      <c r="F216" s="16">
        <v>1900000</v>
      </c>
      <c r="G216" s="16">
        <v>1900000</v>
      </c>
    </row>
    <row r="217" spans="1:7" ht="26.25">
      <c r="A217" s="23" t="s">
        <v>16</v>
      </c>
      <c r="B217" s="11" t="s">
        <v>63</v>
      </c>
      <c r="C217" s="11" t="s">
        <v>48</v>
      </c>
      <c r="D217" s="11"/>
      <c r="E217" s="11"/>
      <c r="F217" s="21">
        <f>F222+F218</f>
        <v>5941300</v>
      </c>
      <c r="G217" s="21">
        <f>G222+G218</f>
        <v>5925100</v>
      </c>
    </row>
    <row r="218" spans="1:7" ht="77.25">
      <c r="A218" s="26" t="s">
        <v>266</v>
      </c>
      <c r="B218" s="13" t="s">
        <v>63</v>
      </c>
      <c r="C218" s="13" t="s">
        <v>48</v>
      </c>
      <c r="D218" s="13" t="s">
        <v>88</v>
      </c>
      <c r="E218" s="13"/>
      <c r="F218" s="15">
        <f t="shared" ref="F218:G220" si="30">F219</f>
        <v>145800</v>
      </c>
      <c r="G218" s="15">
        <f t="shared" si="30"/>
        <v>129600</v>
      </c>
    </row>
    <row r="219" spans="1:7" ht="40.5">
      <c r="A219" s="22" t="s">
        <v>171</v>
      </c>
      <c r="B219" s="8" t="s">
        <v>63</v>
      </c>
      <c r="C219" s="8" t="s">
        <v>48</v>
      </c>
      <c r="D219" s="8" t="s">
        <v>207</v>
      </c>
      <c r="E219" s="8"/>
      <c r="F219" s="17">
        <f t="shared" si="30"/>
        <v>145800</v>
      </c>
      <c r="G219" s="17">
        <f t="shared" si="30"/>
        <v>129600</v>
      </c>
    </row>
    <row r="220" spans="1:7" ht="26.25">
      <c r="A220" s="27" t="s">
        <v>14</v>
      </c>
      <c r="B220" s="9" t="s">
        <v>63</v>
      </c>
      <c r="C220" s="9" t="s">
        <v>48</v>
      </c>
      <c r="D220" s="9" t="s">
        <v>207</v>
      </c>
      <c r="E220" s="6">
        <v>300</v>
      </c>
      <c r="F220" s="16">
        <f t="shared" si="30"/>
        <v>145800</v>
      </c>
      <c r="G220" s="16">
        <f t="shared" si="30"/>
        <v>129600</v>
      </c>
    </row>
    <row r="221" spans="1:7" ht="39">
      <c r="A221" s="27" t="s">
        <v>17</v>
      </c>
      <c r="B221" s="9" t="s">
        <v>63</v>
      </c>
      <c r="C221" s="9" t="s">
        <v>48</v>
      </c>
      <c r="D221" s="9" t="s">
        <v>207</v>
      </c>
      <c r="E221" s="6">
        <v>320</v>
      </c>
      <c r="F221" s="16">
        <v>145800</v>
      </c>
      <c r="G221" s="16">
        <v>129600</v>
      </c>
    </row>
    <row r="222" spans="1:7" ht="77.25">
      <c r="A222" s="26" t="s">
        <v>225</v>
      </c>
      <c r="B222" s="13" t="s">
        <v>63</v>
      </c>
      <c r="C222" s="13" t="s">
        <v>48</v>
      </c>
      <c r="D222" s="13" t="s">
        <v>226</v>
      </c>
      <c r="E222" s="13"/>
      <c r="F222" s="20">
        <f>F223+F227</f>
        <v>5795500</v>
      </c>
      <c r="G222" s="20">
        <f>G223+G227</f>
        <v>5795500</v>
      </c>
    </row>
    <row r="223" spans="1:7" ht="108">
      <c r="A223" s="22" t="s">
        <v>95</v>
      </c>
      <c r="B223" s="8" t="s">
        <v>63</v>
      </c>
      <c r="C223" s="8" t="s">
        <v>48</v>
      </c>
      <c r="D223" s="8" t="s">
        <v>233</v>
      </c>
      <c r="E223" s="8"/>
      <c r="F223" s="18">
        <f t="shared" ref="F223:G225" si="31">F224</f>
        <v>184800</v>
      </c>
      <c r="G223" s="18">
        <f t="shared" si="31"/>
        <v>184800</v>
      </c>
    </row>
    <row r="224" spans="1:7" ht="205.5">
      <c r="A224" s="23" t="s">
        <v>201</v>
      </c>
      <c r="B224" s="11" t="s">
        <v>63</v>
      </c>
      <c r="C224" s="11" t="s">
        <v>48</v>
      </c>
      <c r="D224" s="11" t="s">
        <v>235</v>
      </c>
      <c r="E224" s="11"/>
      <c r="F224" s="21">
        <f t="shared" si="31"/>
        <v>184800</v>
      </c>
      <c r="G224" s="21">
        <f t="shared" si="31"/>
        <v>184800</v>
      </c>
    </row>
    <row r="225" spans="1:7" ht="26.25">
      <c r="A225" s="27" t="s">
        <v>14</v>
      </c>
      <c r="B225" s="9" t="s">
        <v>63</v>
      </c>
      <c r="C225" s="9" t="s">
        <v>48</v>
      </c>
      <c r="D225" s="9" t="s">
        <v>235</v>
      </c>
      <c r="E225" s="9" t="s">
        <v>64</v>
      </c>
      <c r="F225" s="19">
        <f t="shared" si="31"/>
        <v>184800</v>
      </c>
      <c r="G225" s="19">
        <f t="shared" si="31"/>
        <v>184800</v>
      </c>
    </row>
    <row r="226" spans="1:7" ht="39">
      <c r="A226" s="27" t="s">
        <v>17</v>
      </c>
      <c r="B226" s="9" t="s">
        <v>63</v>
      </c>
      <c r="C226" s="9" t="s">
        <v>48</v>
      </c>
      <c r="D226" s="9" t="s">
        <v>235</v>
      </c>
      <c r="E226" s="9" t="s">
        <v>68</v>
      </c>
      <c r="F226" s="19">
        <v>184800</v>
      </c>
      <c r="G226" s="19">
        <v>184800</v>
      </c>
    </row>
    <row r="227" spans="1:7" ht="27">
      <c r="A227" s="22" t="s">
        <v>92</v>
      </c>
      <c r="B227" s="8" t="s">
        <v>63</v>
      </c>
      <c r="C227" s="8" t="s">
        <v>48</v>
      </c>
      <c r="D227" s="8" t="s">
        <v>236</v>
      </c>
      <c r="E227" s="8"/>
      <c r="F227" s="18">
        <f t="shared" ref="F227:G229" si="32">F228</f>
        <v>5610700</v>
      </c>
      <c r="G227" s="18">
        <f t="shared" si="32"/>
        <v>5610700</v>
      </c>
    </row>
    <row r="228" spans="1:7" ht="90">
      <c r="A228" s="23" t="s">
        <v>297</v>
      </c>
      <c r="B228" s="9" t="s">
        <v>63</v>
      </c>
      <c r="C228" s="9" t="s">
        <v>48</v>
      </c>
      <c r="D228" s="9" t="s">
        <v>237</v>
      </c>
      <c r="E228" s="9"/>
      <c r="F228" s="19">
        <f t="shared" si="32"/>
        <v>5610700</v>
      </c>
      <c r="G228" s="19">
        <f t="shared" si="32"/>
        <v>5610700</v>
      </c>
    </row>
    <row r="229" spans="1:7" ht="26.25">
      <c r="A229" s="27" t="s">
        <v>14</v>
      </c>
      <c r="B229" s="9" t="s">
        <v>63</v>
      </c>
      <c r="C229" s="9" t="s">
        <v>48</v>
      </c>
      <c r="D229" s="9" t="s">
        <v>237</v>
      </c>
      <c r="E229" s="9" t="s">
        <v>64</v>
      </c>
      <c r="F229" s="19">
        <f t="shared" si="32"/>
        <v>5610700</v>
      </c>
      <c r="G229" s="19">
        <f t="shared" si="32"/>
        <v>5610700</v>
      </c>
    </row>
    <row r="230" spans="1:7" ht="39">
      <c r="A230" s="27" t="s">
        <v>17</v>
      </c>
      <c r="B230" s="9" t="s">
        <v>63</v>
      </c>
      <c r="C230" s="9" t="s">
        <v>48</v>
      </c>
      <c r="D230" s="9" t="s">
        <v>237</v>
      </c>
      <c r="E230" s="9" t="s">
        <v>68</v>
      </c>
      <c r="F230" s="19">
        <v>5610700</v>
      </c>
      <c r="G230" s="19">
        <v>5610700</v>
      </c>
    </row>
    <row r="231" spans="1:7">
      <c r="A231" s="23" t="s">
        <v>25</v>
      </c>
      <c r="B231" s="11" t="s">
        <v>63</v>
      </c>
      <c r="C231" s="11" t="s">
        <v>54</v>
      </c>
      <c r="D231" s="11"/>
      <c r="E231" s="11"/>
      <c r="F231" s="21">
        <f>F232</f>
        <v>5696000</v>
      </c>
      <c r="G231" s="21">
        <f>G232</f>
        <v>5696000</v>
      </c>
    </row>
    <row r="232" spans="1:7" ht="77.25">
      <c r="A232" s="26" t="s">
        <v>225</v>
      </c>
      <c r="B232" s="8" t="s">
        <v>63</v>
      </c>
      <c r="C232" s="8" t="s">
        <v>54</v>
      </c>
      <c r="D232" s="8" t="s">
        <v>226</v>
      </c>
      <c r="E232" s="8"/>
      <c r="F232" s="18">
        <f>F233+F237</f>
        <v>5696000</v>
      </c>
      <c r="G232" s="18">
        <f>G233+G237</f>
        <v>5696000</v>
      </c>
    </row>
    <row r="233" spans="1:7" ht="27">
      <c r="A233" s="22" t="s">
        <v>93</v>
      </c>
      <c r="B233" s="8" t="s">
        <v>63</v>
      </c>
      <c r="C233" s="8" t="s">
        <v>54</v>
      </c>
      <c r="D233" s="8" t="s">
        <v>227</v>
      </c>
      <c r="E233" s="8"/>
      <c r="F233" s="18">
        <f t="shared" ref="F233:G235" si="33">F234</f>
        <v>365800</v>
      </c>
      <c r="G233" s="18">
        <f t="shared" si="33"/>
        <v>365800</v>
      </c>
    </row>
    <row r="234" spans="1:7" ht="141">
      <c r="A234" s="23" t="s">
        <v>298</v>
      </c>
      <c r="B234" s="11" t="s">
        <v>63</v>
      </c>
      <c r="C234" s="11" t="s">
        <v>54</v>
      </c>
      <c r="D234" s="11" t="s">
        <v>238</v>
      </c>
      <c r="E234" s="11"/>
      <c r="F234" s="21">
        <f t="shared" si="33"/>
        <v>365800</v>
      </c>
      <c r="G234" s="21">
        <f t="shared" si="33"/>
        <v>365800</v>
      </c>
    </row>
    <row r="235" spans="1:7" ht="26.25">
      <c r="A235" s="27" t="s">
        <v>14</v>
      </c>
      <c r="B235" s="9" t="s">
        <v>63</v>
      </c>
      <c r="C235" s="9" t="s">
        <v>54</v>
      </c>
      <c r="D235" s="9" t="s">
        <v>238</v>
      </c>
      <c r="E235" s="9" t="s">
        <v>64</v>
      </c>
      <c r="F235" s="19">
        <f t="shared" si="33"/>
        <v>365800</v>
      </c>
      <c r="G235" s="19">
        <f t="shared" si="33"/>
        <v>365800</v>
      </c>
    </row>
    <row r="236" spans="1:7" ht="39">
      <c r="A236" s="27" t="s">
        <v>17</v>
      </c>
      <c r="B236" s="9" t="s">
        <v>63</v>
      </c>
      <c r="C236" s="9" t="s">
        <v>54</v>
      </c>
      <c r="D236" s="9" t="s">
        <v>238</v>
      </c>
      <c r="E236" s="9" t="s">
        <v>68</v>
      </c>
      <c r="F236" s="19">
        <v>365800</v>
      </c>
      <c r="G236" s="19">
        <v>365800</v>
      </c>
    </row>
    <row r="237" spans="1:7" ht="108">
      <c r="A237" s="22" t="s">
        <v>95</v>
      </c>
      <c r="B237" s="8" t="s">
        <v>63</v>
      </c>
      <c r="C237" s="8" t="s">
        <v>54</v>
      </c>
      <c r="D237" s="8" t="s">
        <v>233</v>
      </c>
      <c r="E237" s="8"/>
      <c r="F237" s="18">
        <f>F238+F241+F244</f>
        <v>5330200</v>
      </c>
      <c r="G237" s="18">
        <f>G238+G241+G244</f>
        <v>5330200</v>
      </c>
    </row>
    <row r="238" spans="1:7" ht="51.75">
      <c r="A238" s="23" t="s">
        <v>299</v>
      </c>
      <c r="B238" s="11" t="s">
        <v>63</v>
      </c>
      <c r="C238" s="11" t="s">
        <v>54</v>
      </c>
      <c r="D238" s="11" t="s">
        <v>239</v>
      </c>
      <c r="E238" s="34"/>
      <c r="F238" s="21">
        <f>F239</f>
        <v>995200</v>
      </c>
      <c r="G238" s="21">
        <f>G239</f>
        <v>995200</v>
      </c>
    </row>
    <row r="239" spans="1:7" ht="26.25">
      <c r="A239" s="27" t="s">
        <v>14</v>
      </c>
      <c r="B239" s="9" t="s">
        <v>63</v>
      </c>
      <c r="C239" s="9" t="s">
        <v>54</v>
      </c>
      <c r="D239" s="9" t="s">
        <v>239</v>
      </c>
      <c r="E239" s="9" t="s">
        <v>64</v>
      </c>
      <c r="F239" s="19">
        <f>F240</f>
        <v>995200</v>
      </c>
      <c r="G239" s="19">
        <f>G240</f>
        <v>995200</v>
      </c>
    </row>
    <row r="240" spans="1:7" ht="26.25">
      <c r="A240" s="27" t="s">
        <v>15</v>
      </c>
      <c r="B240" s="9" t="s">
        <v>63</v>
      </c>
      <c r="C240" s="9" t="s">
        <v>54</v>
      </c>
      <c r="D240" s="9" t="s">
        <v>239</v>
      </c>
      <c r="E240" s="9" t="s">
        <v>65</v>
      </c>
      <c r="F240" s="19">
        <v>995200</v>
      </c>
      <c r="G240" s="19">
        <v>995200</v>
      </c>
    </row>
    <row r="241" spans="1:7" ht="51.75">
      <c r="A241" s="23" t="s">
        <v>254</v>
      </c>
      <c r="B241" s="11" t="s">
        <v>63</v>
      </c>
      <c r="C241" s="11" t="s">
        <v>54</v>
      </c>
      <c r="D241" s="11" t="s">
        <v>240</v>
      </c>
      <c r="E241" s="34"/>
      <c r="F241" s="21">
        <f>F242</f>
        <v>444800</v>
      </c>
      <c r="G241" s="21">
        <f>G242</f>
        <v>444800</v>
      </c>
    </row>
    <row r="242" spans="1:7" ht="26.25">
      <c r="A242" s="27" t="s">
        <v>14</v>
      </c>
      <c r="B242" s="9" t="s">
        <v>63</v>
      </c>
      <c r="C242" s="9" t="s">
        <v>54</v>
      </c>
      <c r="D242" s="9" t="s">
        <v>241</v>
      </c>
      <c r="E242" s="9" t="s">
        <v>64</v>
      </c>
      <c r="F242" s="19">
        <f>F243</f>
        <v>444800</v>
      </c>
      <c r="G242" s="19">
        <f>G243</f>
        <v>444800</v>
      </c>
    </row>
    <row r="243" spans="1:7">
      <c r="A243" s="27" t="s">
        <v>75</v>
      </c>
      <c r="B243" s="9" t="s">
        <v>63</v>
      </c>
      <c r="C243" s="9" t="s">
        <v>54</v>
      </c>
      <c r="D243" s="9" t="s">
        <v>241</v>
      </c>
      <c r="E243" s="9" t="s">
        <v>69</v>
      </c>
      <c r="F243" s="19">
        <v>444800</v>
      </c>
      <c r="G243" s="19">
        <v>444800</v>
      </c>
    </row>
    <row r="244" spans="1:7" ht="64.5">
      <c r="A244" s="23" t="s">
        <v>300</v>
      </c>
      <c r="B244" s="11" t="s">
        <v>63</v>
      </c>
      <c r="C244" s="11" t="s">
        <v>54</v>
      </c>
      <c r="D244" s="11" t="s">
        <v>242</v>
      </c>
      <c r="E244" s="34"/>
      <c r="F244" s="21">
        <f>F245</f>
        <v>3890200</v>
      </c>
      <c r="G244" s="21">
        <f>G245</f>
        <v>3890200</v>
      </c>
    </row>
    <row r="245" spans="1:7" ht="26.25">
      <c r="A245" s="27" t="s">
        <v>14</v>
      </c>
      <c r="B245" s="9" t="s">
        <v>63</v>
      </c>
      <c r="C245" s="9" t="s">
        <v>54</v>
      </c>
      <c r="D245" s="9" t="s">
        <v>242</v>
      </c>
      <c r="E245" s="9" t="s">
        <v>64</v>
      </c>
      <c r="F245" s="19">
        <f>F246</f>
        <v>3890200</v>
      </c>
      <c r="G245" s="19">
        <f>G246</f>
        <v>3890200</v>
      </c>
    </row>
    <row r="246" spans="1:7" ht="26.25">
      <c r="A246" s="27" t="s">
        <v>15</v>
      </c>
      <c r="B246" s="9" t="s">
        <v>63</v>
      </c>
      <c r="C246" s="9" t="s">
        <v>54</v>
      </c>
      <c r="D246" s="9" t="s">
        <v>242</v>
      </c>
      <c r="E246" s="9" t="s">
        <v>65</v>
      </c>
      <c r="F246" s="19">
        <v>3890200</v>
      </c>
      <c r="G246" s="19">
        <v>3890200</v>
      </c>
    </row>
    <row r="247" spans="1:7" ht="26.25">
      <c r="A247" s="23" t="s">
        <v>31</v>
      </c>
      <c r="B247" s="11" t="s">
        <v>63</v>
      </c>
      <c r="C247" s="11" t="s">
        <v>52</v>
      </c>
      <c r="D247" s="11"/>
      <c r="E247" s="11"/>
      <c r="F247" s="21">
        <f t="shared" ref="F247:G250" si="34">F248</f>
        <v>60000</v>
      </c>
      <c r="G247" s="21">
        <f t="shared" si="34"/>
        <v>60000</v>
      </c>
    </row>
    <row r="248" spans="1:7" ht="77.25">
      <c r="A248" s="26" t="s">
        <v>260</v>
      </c>
      <c r="B248" s="8" t="s">
        <v>63</v>
      </c>
      <c r="C248" s="8" t="s">
        <v>52</v>
      </c>
      <c r="D248" s="13" t="s">
        <v>89</v>
      </c>
      <c r="E248" s="8"/>
      <c r="F248" s="18">
        <f t="shared" si="34"/>
        <v>60000</v>
      </c>
      <c r="G248" s="18">
        <f t="shared" si="34"/>
        <v>60000</v>
      </c>
    </row>
    <row r="249" spans="1:7" ht="39">
      <c r="A249" s="27" t="s">
        <v>171</v>
      </c>
      <c r="B249" s="9" t="s">
        <v>63</v>
      </c>
      <c r="C249" s="9" t="s">
        <v>52</v>
      </c>
      <c r="D249" s="9" t="s">
        <v>181</v>
      </c>
      <c r="E249" s="9"/>
      <c r="F249" s="19">
        <f t="shared" si="34"/>
        <v>60000</v>
      </c>
      <c r="G249" s="19">
        <f t="shared" si="34"/>
        <v>60000</v>
      </c>
    </row>
    <row r="250" spans="1:7" ht="77.25">
      <c r="A250" s="27" t="s">
        <v>83</v>
      </c>
      <c r="B250" s="9" t="s">
        <v>63</v>
      </c>
      <c r="C250" s="9" t="s">
        <v>52</v>
      </c>
      <c r="D250" s="9" t="s">
        <v>181</v>
      </c>
      <c r="E250" s="9" t="s">
        <v>58</v>
      </c>
      <c r="F250" s="19">
        <f t="shared" si="34"/>
        <v>60000</v>
      </c>
      <c r="G250" s="19">
        <f t="shared" si="34"/>
        <v>60000</v>
      </c>
    </row>
    <row r="251" spans="1:7" ht="51.75">
      <c r="A251" s="27" t="s">
        <v>268</v>
      </c>
      <c r="B251" s="9" t="s">
        <v>63</v>
      </c>
      <c r="C251" s="9" t="s">
        <v>52</v>
      </c>
      <c r="D251" s="9" t="s">
        <v>181</v>
      </c>
      <c r="E251" s="9" t="s">
        <v>70</v>
      </c>
      <c r="F251" s="19">
        <v>60000</v>
      </c>
      <c r="G251" s="19">
        <v>60000</v>
      </c>
    </row>
    <row r="252" spans="1:7">
      <c r="A252" s="22" t="s">
        <v>26</v>
      </c>
      <c r="B252" s="8" t="s">
        <v>55</v>
      </c>
      <c r="C252" s="8"/>
      <c r="D252" s="8"/>
      <c r="E252" s="8"/>
      <c r="F252" s="18">
        <f>F253</f>
        <v>200000</v>
      </c>
      <c r="G252" s="18">
        <f>G253</f>
        <v>200000</v>
      </c>
    </row>
    <row r="253" spans="1:7">
      <c r="A253" s="23" t="s">
        <v>27</v>
      </c>
      <c r="B253" s="11" t="s">
        <v>55</v>
      </c>
      <c r="C253" s="11" t="s">
        <v>45</v>
      </c>
      <c r="D253" s="11"/>
      <c r="E253" s="11"/>
      <c r="F253" s="21">
        <f>F259+F254</f>
        <v>200000</v>
      </c>
      <c r="G253" s="21">
        <f>G259+G254</f>
        <v>200000</v>
      </c>
    </row>
    <row r="254" spans="1:7" ht="77.25">
      <c r="A254" s="26" t="s">
        <v>259</v>
      </c>
      <c r="B254" s="13" t="s">
        <v>55</v>
      </c>
      <c r="C254" s="13" t="s">
        <v>45</v>
      </c>
      <c r="D254" s="13" t="s">
        <v>129</v>
      </c>
      <c r="E254" s="13"/>
      <c r="F254" s="20">
        <f t="shared" ref="F254:G257" si="35">F255</f>
        <v>100000</v>
      </c>
      <c r="G254" s="20">
        <f t="shared" si="35"/>
        <v>100000</v>
      </c>
    </row>
    <row r="255" spans="1:7" ht="81">
      <c r="A255" s="22" t="s">
        <v>138</v>
      </c>
      <c r="B255" s="8" t="s">
        <v>55</v>
      </c>
      <c r="C255" s="8" t="s">
        <v>45</v>
      </c>
      <c r="D255" s="7" t="s">
        <v>139</v>
      </c>
      <c r="E255" s="8"/>
      <c r="F255" s="18">
        <f t="shared" si="35"/>
        <v>100000</v>
      </c>
      <c r="G255" s="18">
        <f t="shared" si="35"/>
        <v>100000</v>
      </c>
    </row>
    <row r="256" spans="1:7" ht="39">
      <c r="A256" s="27" t="s">
        <v>211</v>
      </c>
      <c r="B256" s="9" t="s">
        <v>55</v>
      </c>
      <c r="C256" s="9" t="s">
        <v>45</v>
      </c>
      <c r="D256" s="6" t="s">
        <v>141</v>
      </c>
      <c r="E256" s="6"/>
      <c r="F256" s="16">
        <f t="shared" si="35"/>
        <v>100000</v>
      </c>
      <c r="G256" s="16">
        <f t="shared" si="35"/>
        <v>100000</v>
      </c>
    </row>
    <row r="257" spans="1:7" ht="51.75">
      <c r="A257" s="27" t="s">
        <v>98</v>
      </c>
      <c r="B257" s="9" t="s">
        <v>55</v>
      </c>
      <c r="C257" s="9" t="s">
        <v>45</v>
      </c>
      <c r="D257" s="6" t="s">
        <v>141</v>
      </c>
      <c r="E257" s="6">
        <v>600</v>
      </c>
      <c r="F257" s="16">
        <f t="shared" si="35"/>
        <v>100000</v>
      </c>
      <c r="G257" s="16">
        <f t="shared" si="35"/>
        <v>100000</v>
      </c>
    </row>
    <row r="258" spans="1:7" ht="26.25">
      <c r="A258" s="27" t="s">
        <v>9</v>
      </c>
      <c r="B258" s="9" t="s">
        <v>55</v>
      </c>
      <c r="C258" s="9" t="s">
        <v>45</v>
      </c>
      <c r="D258" s="6" t="s">
        <v>141</v>
      </c>
      <c r="E258" s="6">
        <v>610</v>
      </c>
      <c r="F258" s="16">
        <v>100000</v>
      </c>
      <c r="G258" s="16">
        <v>100000</v>
      </c>
    </row>
    <row r="259" spans="1:7" ht="77.25">
      <c r="A259" s="26" t="s">
        <v>265</v>
      </c>
      <c r="B259" s="8" t="s">
        <v>55</v>
      </c>
      <c r="C259" s="8" t="s">
        <v>45</v>
      </c>
      <c r="D259" s="13" t="s">
        <v>168</v>
      </c>
      <c r="E259" s="8"/>
      <c r="F259" s="18">
        <f t="shared" ref="F259:G261" si="36">F260</f>
        <v>100000</v>
      </c>
      <c r="G259" s="18">
        <f t="shared" si="36"/>
        <v>100000</v>
      </c>
    </row>
    <row r="260" spans="1:7" ht="39">
      <c r="A260" s="27" t="s">
        <v>171</v>
      </c>
      <c r="B260" s="8" t="s">
        <v>55</v>
      </c>
      <c r="C260" s="8" t="s">
        <v>45</v>
      </c>
      <c r="D260" s="9" t="s">
        <v>170</v>
      </c>
      <c r="E260" s="8"/>
      <c r="F260" s="18">
        <f t="shared" si="36"/>
        <v>100000</v>
      </c>
      <c r="G260" s="18">
        <f t="shared" si="36"/>
        <v>100000</v>
      </c>
    </row>
    <row r="261" spans="1:7" ht="39">
      <c r="A261" s="27" t="s">
        <v>4</v>
      </c>
      <c r="B261" s="9" t="s">
        <v>55</v>
      </c>
      <c r="C261" s="9" t="s">
        <v>45</v>
      </c>
      <c r="D261" s="9" t="s">
        <v>170</v>
      </c>
      <c r="E261" s="9" t="s">
        <v>49</v>
      </c>
      <c r="F261" s="19">
        <f t="shared" si="36"/>
        <v>100000</v>
      </c>
      <c r="G261" s="19">
        <f t="shared" si="36"/>
        <v>100000</v>
      </c>
    </row>
    <row r="262" spans="1:7" ht="51.75">
      <c r="A262" s="27" t="s">
        <v>87</v>
      </c>
      <c r="B262" s="9" t="s">
        <v>55</v>
      </c>
      <c r="C262" s="9" t="s">
        <v>45</v>
      </c>
      <c r="D262" s="9" t="s">
        <v>170</v>
      </c>
      <c r="E262" s="9" t="s">
        <v>50</v>
      </c>
      <c r="F262" s="19">
        <v>100000</v>
      </c>
      <c r="G262" s="19">
        <v>100000</v>
      </c>
    </row>
    <row r="263" spans="1:7" ht="27">
      <c r="A263" s="22" t="s">
        <v>18</v>
      </c>
      <c r="B263" s="7">
        <v>12</v>
      </c>
      <c r="C263" s="7"/>
      <c r="D263" s="7"/>
      <c r="E263" s="7"/>
      <c r="F263" s="17">
        <f>F264</f>
        <v>883000</v>
      </c>
      <c r="G263" s="17">
        <f>G264</f>
        <v>883000</v>
      </c>
    </row>
    <row r="264" spans="1:7" ht="26.25">
      <c r="A264" s="23" t="s">
        <v>19</v>
      </c>
      <c r="B264" s="10">
        <v>12</v>
      </c>
      <c r="C264" s="9" t="s">
        <v>45</v>
      </c>
      <c r="D264" s="10"/>
      <c r="E264" s="10"/>
      <c r="F264" s="14">
        <f>SUM(F265,F273)</f>
        <v>883000</v>
      </c>
      <c r="G264" s="14">
        <f>SUM(G265,G273)</f>
        <v>883000</v>
      </c>
    </row>
    <row r="265" spans="1:7" ht="90">
      <c r="A265" s="26" t="s">
        <v>255</v>
      </c>
      <c r="B265" s="12">
        <v>12</v>
      </c>
      <c r="C265" s="13" t="s">
        <v>45</v>
      </c>
      <c r="D265" s="13" t="s">
        <v>99</v>
      </c>
      <c r="E265" s="12"/>
      <c r="F265" s="15">
        <f>F266</f>
        <v>586400</v>
      </c>
      <c r="G265" s="15">
        <f>G266</f>
        <v>586400</v>
      </c>
    </row>
    <row r="266" spans="1:7" ht="54">
      <c r="A266" s="22" t="s">
        <v>115</v>
      </c>
      <c r="B266" s="7">
        <v>12</v>
      </c>
      <c r="C266" s="8" t="s">
        <v>45</v>
      </c>
      <c r="D266" s="7" t="s">
        <v>116</v>
      </c>
      <c r="E266" s="7"/>
      <c r="F266" s="17">
        <f>F267+F270</f>
        <v>586400</v>
      </c>
      <c r="G266" s="17">
        <f>G267+G270</f>
        <v>586400</v>
      </c>
    </row>
    <row r="267" spans="1:7" ht="26.25">
      <c r="A267" s="27" t="s">
        <v>117</v>
      </c>
      <c r="B267" s="6">
        <v>12</v>
      </c>
      <c r="C267" s="9" t="s">
        <v>45</v>
      </c>
      <c r="D267" s="6" t="s">
        <v>118</v>
      </c>
      <c r="E267" s="6"/>
      <c r="F267" s="16">
        <f>F268</f>
        <v>250060</v>
      </c>
      <c r="G267" s="16">
        <f>G268</f>
        <v>250060</v>
      </c>
    </row>
    <row r="268" spans="1:7">
      <c r="A268" s="27" t="s">
        <v>8</v>
      </c>
      <c r="B268" s="6">
        <v>12</v>
      </c>
      <c r="C268" s="9" t="s">
        <v>45</v>
      </c>
      <c r="D268" s="6" t="s">
        <v>118</v>
      </c>
      <c r="E268" s="6">
        <v>800</v>
      </c>
      <c r="F268" s="16">
        <f>F269</f>
        <v>250060</v>
      </c>
      <c r="G268" s="16">
        <f>G269</f>
        <v>250060</v>
      </c>
    </row>
    <row r="269" spans="1:7" ht="64.5">
      <c r="A269" s="27" t="s">
        <v>112</v>
      </c>
      <c r="B269" s="6">
        <v>12</v>
      </c>
      <c r="C269" s="9" t="s">
        <v>45</v>
      </c>
      <c r="D269" s="6" t="s">
        <v>118</v>
      </c>
      <c r="E269" s="6">
        <v>810</v>
      </c>
      <c r="F269" s="16">
        <v>250060</v>
      </c>
      <c r="G269" s="16">
        <v>250060</v>
      </c>
    </row>
    <row r="270" spans="1:7" ht="26.25">
      <c r="A270" s="27" t="s">
        <v>119</v>
      </c>
      <c r="B270" s="6">
        <v>12</v>
      </c>
      <c r="C270" s="9" t="s">
        <v>45</v>
      </c>
      <c r="D270" s="6" t="s">
        <v>120</v>
      </c>
      <c r="E270" s="6"/>
      <c r="F270" s="16">
        <f>F271</f>
        <v>336340</v>
      </c>
      <c r="G270" s="16">
        <f>G271</f>
        <v>336340</v>
      </c>
    </row>
    <row r="271" spans="1:7">
      <c r="A271" s="27" t="s">
        <v>8</v>
      </c>
      <c r="B271" s="6">
        <v>12</v>
      </c>
      <c r="C271" s="9" t="s">
        <v>45</v>
      </c>
      <c r="D271" s="6" t="s">
        <v>120</v>
      </c>
      <c r="E271" s="6">
        <v>800</v>
      </c>
      <c r="F271" s="16">
        <f>F272</f>
        <v>336340</v>
      </c>
      <c r="G271" s="16">
        <f>G272</f>
        <v>336340</v>
      </c>
    </row>
    <row r="272" spans="1:7" ht="64.5">
      <c r="A272" s="27" t="s">
        <v>112</v>
      </c>
      <c r="B272" s="6">
        <v>12</v>
      </c>
      <c r="C272" s="9" t="s">
        <v>45</v>
      </c>
      <c r="D272" s="6" t="s">
        <v>120</v>
      </c>
      <c r="E272" s="6">
        <v>810</v>
      </c>
      <c r="F272" s="16">
        <v>336340</v>
      </c>
      <c r="G272" s="16">
        <v>336340</v>
      </c>
    </row>
    <row r="273" spans="1:7" ht="77.25">
      <c r="A273" s="26" t="s">
        <v>252</v>
      </c>
      <c r="B273" s="12">
        <v>12</v>
      </c>
      <c r="C273" s="13" t="s">
        <v>45</v>
      </c>
      <c r="D273" s="12" t="s">
        <v>222</v>
      </c>
      <c r="E273" s="12"/>
      <c r="F273" s="15">
        <f t="shared" ref="F273:G276" si="37">F274</f>
        <v>296600</v>
      </c>
      <c r="G273" s="15">
        <f t="shared" si="37"/>
        <v>296600</v>
      </c>
    </row>
    <row r="274" spans="1:7" ht="54">
      <c r="A274" s="22" t="s">
        <v>200</v>
      </c>
      <c r="B274" s="7">
        <v>12</v>
      </c>
      <c r="C274" s="8" t="s">
        <v>45</v>
      </c>
      <c r="D274" s="7" t="s">
        <v>223</v>
      </c>
      <c r="E274" s="7"/>
      <c r="F274" s="17">
        <f t="shared" si="37"/>
        <v>296600</v>
      </c>
      <c r="G274" s="17">
        <f t="shared" si="37"/>
        <v>296600</v>
      </c>
    </row>
    <row r="275" spans="1:7" ht="51.75">
      <c r="A275" s="23" t="s">
        <v>301</v>
      </c>
      <c r="B275" s="10">
        <v>12</v>
      </c>
      <c r="C275" s="11" t="s">
        <v>45</v>
      </c>
      <c r="D275" s="10" t="s">
        <v>224</v>
      </c>
      <c r="E275" s="10"/>
      <c r="F275" s="14">
        <f t="shared" si="37"/>
        <v>296600</v>
      </c>
      <c r="G275" s="14">
        <f t="shared" si="37"/>
        <v>296600</v>
      </c>
    </row>
    <row r="276" spans="1:7">
      <c r="A276" s="27" t="s">
        <v>8</v>
      </c>
      <c r="B276" s="6">
        <v>12</v>
      </c>
      <c r="C276" s="9" t="s">
        <v>45</v>
      </c>
      <c r="D276" s="6" t="s">
        <v>224</v>
      </c>
      <c r="E276" s="6">
        <v>800</v>
      </c>
      <c r="F276" s="16">
        <f t="shared" si="37"/>
        <v>296600</v>
      </c>
      <c r="G276" s="16">
        <f t="shared" si="37"/>
        <v>296600</v>
      </c>
    </row>
    <row r="277" spans="1:7" ht="64.5">
      <c r="A277" s="27" t="s">
        <v>112</v>
      </c>
      <c r="B277" s="6">
        <v>12</v>
      </c>
      <c r="C277" s="9" t="s">
        <v>45</v>
      </c>
      <c r="D277" s="6" t="s">
        <v>224</v>
      </c>
      <c r="E277" s="6">
        <v>810</v>
      </c>
      <c r="F277" s="16">
        <v>296600</v>
      </c>
      <c r="G277" s="16">
        <v>296600</v>
      </c>
    </row>
    <row r="278" spans="1:7" ht="40.5">
      <c r="A278" s="22" t="s">
        <v>76</v>
      </c>
      <c r="B278" s="9" t="s">
        <v>57</v>
      </c>
      <c r="C278" s="9"/>
      <c r="D278" s="9"/>
      <c r="E278" s="9"/>
      <c r="F278" s="16">
        <f>F279</f>
        <v>50000</v>
      </c>
      <c r="G278" s="16">
        <f>G279</f>
        <v>50000</v>
      </c>
    </row>
    <row r="279" spans="1:7" ht="39">
      <c r="A279" s="23" t="s">
        <v>80</v>
      </c>
      <c r="B279" s="9" t="s">
        <v>57</v>
      </c>
      <c r="C279" s="9" t="s">
        <v>44</v>
      </c>
      <c r="D279" s="9"/>
      <c r="E279" s="9"/>
      <c r="F279" s="16">
        <f>F280</f>
        <v>50000</v>
      </c>
      <c r="G279" s="16">
        <f>G280</f>
        <v>50000</v>
      </c>
    </row>
    <row r="280" spans="1:7" ht="102.75">
      <c r="A280" s="26" t="s">
        <v>257</v>
      </c>
      <c r="B280" s="13" t="s">
        <v>57</v>
      </c>
      <c r="C280" s="13" t="s">
        <v>44</v>
      </c>
      <c r="D280" s="13" t="s">
        <v>122</v>
      </c>
      <c r="E280" s="13"/>
      <c r="F280" s="15">
        <f t="shared" ref="F280:G283" si="38">F281</f>
        <v>50000</v>
      </c>
      <c r="G280" s="15">
        <f t="shared" si="38"/>
        <v>50000</v>
      </c>
    </row>
    <row r="281" spans="1:7" ht="27">
      <c r="A281" s="22" t="s">
        <v>125</v>
      </c>
      <c r="B281" s="8" t="s">
        <v>127</v>
      </c>
      <c r="C281" s="8" t="s">
        <v>44</v>
      </c>
      <c r="D281" s="8" t="s">
        <v>126</v>
      </c>
      <c r="E281" s="8"/>
      <c r="F281" s="17">
        <f t="shared" si="38"/>
        <v>50000</v>
      </c>
      <c r="G281" s="17">
        <f t="shared" si="38"/>
        <v>50000</v>
      </c>
    </row>
    <row r="282" spans="1:7" ht="26.25">
      <c r="A282" s="27" t="s">
        <v>77</v>
      </c>
      <c r="B282" s="9" t="s">
        <v>57</v>
      </c>
      <c r="C282" s="9" t="s">
        <v>44</v>
      </c>
      <c r="D282" s="9" t="s">
        <v>128</v>
      </c>
      <c r="E282" s="9"/>
      <c r="F282" s="16">
        <f t="shared" si="38"/>
        <v>50000</v>
      </c>
      <c r="G282" s="16">
        <f t="shared" si="38"/>
        <v>50000</v>
      </c>
    </row>
    <row r="283" spans="1:7" ht="26.25">
      <c r="A283" s="27" t="s">
        <v>78</v>
      </c>
      <c r="B283" s="9" t="s">
        <v>57</v>
      </c>
      <c r="C283" s="9" t="s">
        <v>44</v>
      </c>
      <c r="D283" s="9" t="s">
        <v>128</v>
      </c>
      <c r="E283" s="9" t="s">
        <v>81</v>
      </c>
      <c r="F283" s="16">
        <f t="shared" si="38"/>
        <v>50000</v>
      </c>
      <c r="G283" s="16">
        <f t="shared" si="38"/>
        <v>50000</v>
      </c>
    </row>
    <row r="284" spans="1:7" ht="26.25">
      <c r="A284" s="27" t="s">
        <v>79</v>
      </c>
      <c r="B284" s="9" t="s">
        <v>57</v>
      </c>
      <c r="C284" s="9" t="s">
        <v>44</v>
      </c>
      <c r="D284" s="9" t="s">
        <v>128</v>
      </c>
      <c r="E284" s="9" t="s">
        <v>82</v>
      </c>
      <c r="F284" s="16">
        <v>50000</v>
      </c>
      <c r="G284" s="16">
        <v>50000</v>
      </c>
    </row>
    <row r="285" spans="1:7">
      <c r="A285" s="45"/>
      <c r="B285" s="45"/>
      <c r="C285" s="45"/>
      <c r="D285" s="45"/>
      <c r="E285" s="45"/>
      <c r="F285" s="46"/>
      <c r="G285" s="46"/>
    </row>
  </sheetData>
  <mergeCells count="15">
    <mergeCell ref="F14:F15"/>
    <mergeCell ref="G14:G15"/>
    <mergeCell ref="E3:G3"/>
    <mergeCell ref="E4:G4"/>
    <mergeCell ref="E5:G5"/>
    <mergeCell ref="A14:A15"/>
    <mergeCell ref="B14:B15"/>
    <mergeCell ref="C14:C15"/>
    <mergeCell ref="D14:D15"/>
    <mergeCell ref="E14:E15"/>
    <mergeCell ref="E1:G1"/>
    <mergeCell ref="E6:G6"/>
    <mergeCell ref="E7:G7"/>
    <mergeCell ref="E2:G2"/>
    <mergeCell ref="A8:G12"/>
  </mergeCells>
  <pageMargins left="0.70866141732283472" right="0.55118110236220474" top="0.6692913385826772" bottom="0.55118110236220474" header="0.31496062992125984" footer="0.19685039370078741"/>
  <pageSetup paperSize="9" scale="95" orientation="portrait" r:id="rId1"/>
  <rowBreaks count="3" manualBreakCount="3">
    <brk id="181" max="6" man="1"/>
    <brk id="203" max="6" man="1"/>
    <brk id="2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15</vt:lpstr>
      <vt:lpstr>приложение №11</vt:lpstr>
      <vt:lpstr>'приложение 15'!Область_печати</vt:lpstr>
      <vt:lpstr>'приложение №11'!Область_печати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2014-11-14T07:28:07Z</cp:lastPrinted>
  <dcterms:created xsi:type="dcterms:W3CDTF">2012-06-20T07:15:37Z</dcterms:created>
  <dcterms:modified xsi:type="dcterms:W3CDTF">2014-12-11T13:45:08Z</dcterms:modified>
</cp:coreProperties>
</file>