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111" i="1"/>
  <c r="C105"/>
  <c r="C80"/>
  <c r="C79" s="1"/>
  <c r="C87"/>
  <c r="C67"/>
  <c r="C13"/>
  <c r="C8"/>
  <c r="C18"/>
  <c r="C101"/>
  <c r="C83"/>
  <c r="C52"/>
  <c r="C51" s="1"/>
  <c r="C60"/>
  <c r="C47"/>
  <c r="C42"/>
  <c r="C32"/>
  <c r="C74"/>
  <c r="C73" s="1"/>
  <c r="C70"/>
  <c r="C64"/>
  <c r="C63" s="1"/>
  <c r="C56"/>
  <c r="C37"/>
  <c r="C27"/>
  <c r="C23"/>
  <c r="C98"/>
  <c r="C115"/>
  <c r="C26" l="1"/>
  <c r="C97"/>
  <c r="C96" s="1"/>
  <c r="C55"/>
  <c r="C7"/>
  <c r="C6" s="1"/>
  <c r="C5" l="1"/>
  <c r="C4" s="1"/>
</calcChain>
</file>

<file path=xl/sharedStrings.xml><?xml version="1.0" encoding="utf-8"?>
<sst xmlns="http://schemas.openxmlformats.org/spreadsheetml/2006/main" count="185" uniqueCount="144">
  <si>
    <t>Код</t>
  </si>
  <si>
    <t>Наименование показателя</t>
  </si>
  <si>
    <t>8 50 00000 00 0000 000</t>
  </si>
  <si>
    <t>Доходы бюджета - всего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</si>
  <si>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</si>
  <si>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</si>
  <si>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</si>
  <si>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</si>
  <si>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1 01 02000 01 0000 000</t>
  </si>
  <si>
    <t>Налог на доходы физических лиц</t>
  </si>
  <si>
    <t>1 01 02010 01 0000 110</t>
  </si>
  <si>
    <t>в том числе по кодам подвидов доходов</t>
  </si>
  <si>
    <t>Сумма платежа (перерасчеты, недоимка и задолженность по соответствующему платежу, в том числе по отмененному)</t>
  </si>
  <si>
    <t>Пени и проценты по соответствующему платежу</t>
  </si>
  <si>
    <t>Суммы денежных взысканий (штрафов) по соответствующему платежу согласно законодательству Российской Федерации</t>
  </si>
  <si>
    <t>101 02030 01 0000 110</t>
  </si>
  <si>
    <t>101 02040 01 0000 110</t>
  </si>
  <si>
    <t>1 05 00000 00 0000 000</t>
  </si>
  <si>
    <t>НАЛОГИ НА СОВОКУПНЫЙ ДОХОД</t>
  </si>
  <si>
    <t>1 05 02010 02 0000 110</t>
  </si>
  <si>
    <t>Единый налог  на вмененный доход  для отдельных видов деятельности</t>
  </si>
  <si>
    <t>1 05 02020 02 0000 110</t>
  </si>
  <si>
    <t>Единый налог  на вмененный доход  для отдельных видов деятельности (за налоговые периоды, истекшие до 1 января 2011 года)</t>
  </si>
  <si>
    <t>1 05 03010 01 0000 110</t>
  </si>
  <si>
    <t>Единый сельскохозяйственный налог</t>
  </si>
  <si>
    <t>1 05 03020 01 0000 110</t>
  </si>
  <si>
    <t>Единый сельскохозяйственный налог (за налоговые периоды, истекшие до 1 января 2011 года)</t>
  </si>
  <si>
    <t>1 08 00000 00 0000 000</t>
  </si>
  <si>
    <t>ГОСУДАРСТВЕННАЯ ПОШЛИНА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</si>
  <si>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</si>
  <si>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</si>
  <si>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Прочие поступления</t>
  </si>
  <si>
    <t>1 09 0000 00 0000 000</t>
  </si>
  <si>
    <t>ЗАДОЛЖЕННОСТЬ И ПЕРЕРАСЧЕТЫ ПО ОТМЕНЕННЫМ  НАЛОГАМ  СБОРАМ И ИНЫМ ОБЯЗАТЕЛЬНЫМ ПЛАТЕЖАМ</t>
  </si>
  <si>
    <t>1 09 06010 02 0000 110</t>
  </si>
  <si>
    <t>Налог с продаж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</si>
  <si>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</si>
  <si>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1 11 00000 00 0000 000</t>
  </si>
  <si>
    <t>ДОХОДЫ ОТ ИСПОЛЬЗОВАНИЯ ИМУЩЕСТВА НАХОДЯЩЕГОСЯ В ГОСУДАРСТВЕННОЙ И МУНИЦИПАЛЬНОЙ СОБСТВЕННОСТИ</t>
  </si>
  <si>
    <t>1 11 05035 05 0000 120</t>
  </si>
  <si>
    <t>Доходы от сдачи в аренду имущества, находящегося в оперативном управлении 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</si>
  <si>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</si>
  <si>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</si>
  <si>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</si>
  <si>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</si>
  <si>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</si>
  <si>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</si>
  <si>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</si>
  <si>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</si>
  <si>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1 16 03010 01 0000 140</t>
  </si>
  <si>
    <t>Денежные взыскания (штрафы) за нарушение законодательства о налогах и сборах, предусмотренные статьями 116, 118,119.1 пунктами 1 и 2 статьи 120, статьями 125, 126, 128, 129, 129.1, 132, 133, 134, 135, 135.1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</si>
  <si>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</si>
  <si>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</si>
  <si>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1 16 90050 05 0000 140</t>
  </si>
  <si>
    <t>Прочие поступления от денежных взысканий (штрафов) и иных сумм в возмещение  ущерба, зачисляемые в бюджеты муниципальных районов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</si>
  <si>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</si>
  <si>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</si>
  <si>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 xml:space="preserve">Дотации бюджетам субъектов Российской Федерации и муниципальных образований </t>
  </si>
  <si>
    <t xml:space="preserve">Дотация бюджетам муниципальных районов на выравнивание  бюджетной обеспеченности                                                            </t>
  </si>
  <si>
    <t xml:space="preserve">Дотации бюджетам муниципальных районов на поддержку мер по обеспечению сбалансированности бюджетов                                      </t>
  </si>
  <si>
    <t>Субсидии бюджетам муниципальных районов на реализацию федеральных целевых программ</t>
  </si>
  <si>
    <t>Прочие субсидии бюджетам муниципальных районов</t>
  </si>
  <si>
    <t>Субвенции бюджетам субъектов Российской Федерации и муниципальных образований</t>
  </si>
  <si>
    <t xml:space="preserve">Субвенции бюджетам муниципальных районов на государственную регистрацию актов гражданского состояния                                     </t>
  </si>
  <si>
    <t>Субвенции  бюджетам муниципальных районов на выполнение передаваемых полномочий субъектов Российской Федерации</t>
  </si>
  <si>
    <t>Иные межбюджетные трансферты</t>
  </si>
  <si>
    <t>2 19 0500005 0000 151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</si>
  <si>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</si>
  <si>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Кассовое исполнение, рублей</t>
  </si>
  <si>
    <t>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</si>
  <si>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</si>
  <si>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1 09 07033 05 0000 110</t>
  </si>
  <si>
    <t>1 11 05013 10 0000 120</t>
  </si>
  <si>
    <t>1 12 01010 01 0000 120</t>
  </si>
  <si>
    <t>1 12 01020 01 0000 120</t>
  </si>
  <si>
    <t>1 12 01030 01 0000 120</t>
  </si>
  <si>
    <t>1 12 01040 01 0000 120</t>
  </si>
  <si>
    <t>1 14 06013 10 0000 430</t>
  </si>
  <si>
    <t>2 02 02000 00 0000 151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</si>
  <si>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</si>
  <si>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</si>
  <si>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выбросы загрязняющих веществ в водные объекты</t>
  </si>
  <si>
    <t>Плата за размещение отходов производства и потребления</t>
  </si>
  <si>
    <t>Налог, взимаемый в связи сприменением патентной системы налогообложения, зачисляемый в бюджеты муниципальных районов</t>
  </si>
  <si>
    <t>105 04020 02 0000 110</t>
  </si>
  <si>
    <t>Денежные взыскания (штрафы) за нарушение законодательства о применениии контрольно-кассовой техники при осуществлении наличных денежных расчетов  и (или) расчетов с использованием платежных карт</t>
  </si>
  <si>
    <t xml:space="preserve">116 06000 01 0000 140 </t>
  </si>
  <si>
    <t>2 02 04014 05 0000151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</si>
  <si>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</si>
  <si>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ВОЗВРАТ ОСТАТКОВ СУБСИДИЙ, СУБВЕНЦИЙ И ИНЫХ  МЕЖБЮДЖЕТНЫХ ТРАНСФЕРТОВ, ИМЕЮЩИХ ЦЕЛЕВОЕ НАЗНАЧЕНИЕ ПРОШЛЫХ ЛЕТ</t>
  </si>
  <si>
    <t>2 19 00000 00 000 151</t>
  </si>
  <si>
    <t>Налог на доходы физических лиц с доходов , источником которых является налоговый агент за искключением доходов в отношении которых исчисление и уплата налога осуществляется в соответствии со статьями 227, 227 1 и 228 Налогового кодекса 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</si>
  <si>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</si>
  <si>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Налог на доходы физических лиц 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  патента в соответствии со статьей 227 1 Налогового кодекса Российской Федерации </t>
  </si>
  <si>
    <t>Субсидии бюджетам субъектов Российской Федерации и муниципальных образований (межбюжетные субсидии)</t>
  </si>
  <si>
    <t>2 00 00000 00 0000 000</t>
  </si>
  <si>
    <t>2 02 00000 00 0000 000</t>
  </si>
  <si>
    <t>2 02 01000 00 0000 151</t>
  </si>
  <si>
    <t>2 02 01001 05 0000 151</t>
  </si>
  <si>
    <t>2 02 01003 05 0000 151</t>
  </si>
  <si>
    <t>2 02 02051 05 0000 151</t>
  </si>
  <si>
    <t>2 02 02999 05 0000 151</t>
  </si>
  <si>
    <t>2 02 03000 00 0000 151</t>
  </si>
  <si>
    <t>2 02 03003 05 0000 151</t>
  </si>
  <si>
    <t>2 02 03024 05 0000 151</t>
  </si>
  <si>
    <t>2 02 04000 00 0000 151</t>
  </si>
  <si>
    <t>1 14 02052 05 0000 410</t>
  </si>
  <si>
    <t>1 16 25050 01 0000 140</t>
  </si>
  <si>
    <t>Денежные взыскания (штрафы)  за нарушение  законодательства в области охраны окружающей среды</t>
  </si>
  <si>
    <t>1 16 28000 01 0000 140</t>
  </si>
  <si>
    <t>Денежные взыскания (штрафы)  за нарушение законодательства в области обеспечения санитарно-эпидемиологического благополучия человека и законодачельства в сфере защиты прав потребителей</t>
  </si>
  <si>
    <t>Доходы от реализации имущества, находящегося в оперативном управлении 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</si>
  <si>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</si>
  <si>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</si>
  <si>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 поселений</t>
  </si>
  <si>
    <t>1 16 08010 01 0000 140</t>
  </si>
  <si>
    <t>Денежные взыскания (штрафы) 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</si>
  <si>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202 04025 05 0000 151</t>
  </si>
  <si>
    <t>Межбюджетные трансферты, рередаваемые бюджетам муниципальных районов на комплектацию книжных фондов библиотек муниципальных образований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</si>
  <si>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 сельских поселений, а также средства от продажи права на заключение договоров аренды указанных земельных участков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</si>
  <si>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</si>
  <si>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 городских поселений, а также средства от продажи права на заключение договоров аренды указанных земельных участков</t>
  </si>
  <si>
    <t>1 16 25020 01 0000 140</t>
  </si>
  <si>
    <t>Денежные взыскания (штрафы)  за нарушение  законодательства Российской Федерации об особо охраняемых природных территориях</t>
  </si>
  <si>
    <t>ДОХОДЫ ОТ ОКАЗАНИЯ ПЛАТНЫХ УСЛУГ (РАБОТ) И КОМПЕНСАЦИИ ЗАТРАТ ГОСУДАРСТВА</t>
  </si>
  <si>
    <t>113 00000 00 0000 000</t>
  </si>
  <si>
    <t>113 01995 05 0000 130</t>
  </si>
  <si>
    <t>Доходы от оказания платных услуг (работ)</t>
  </si>
  <si>
    <t>113 01000 00 0000 130</t>
  </si>
  <si>
    <t>Доходы от оказания платных услуг (работ) получателями средств бюджетов муниципальных районов</t>
  </si>
  <si>
    <t>113 02995 05 0000 130</t>
  </si>
  <si>
    <t>Доходы от компенсации затрат бюджетов муниципальных районов</t>
  </si>
  <si>
    <t>202 02207 05 0000 151</t>
  </si>
  <si>
    <t>Субсидии бюджетам муниципальных районов на реализацию мероприятий государственной программы Российской Федерации "Доступная среда" на 2011-2020 годы</t>
  </si>
  <si>
    <t>202 03007 05 0000 151</t>
  </si>
  <si>
    <t>Субвенции 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</si>
  <si>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202 03119 05 0000 151</t>
  </si>
  <si>
    <t>202 03121 05 0000 151</t>
  </si>
  <si>
    <t xml:space="preserve">Субвенции бюджетам муниципальных районов на предоставление жилых помещений детям сиротам и детям, оставшимся без попечения родителей, лицам из их числа по хоговорам найма специализированных жилых помещений                                 </t>
  </si>
  <si>
    <t xml:space="preserve">Субвенции бюджетам муниципальных районов на проведение Всероссийской сельскохозяйственной переписи в 2016 году                                 </t>
  </si>
  <si>
    <t>2 02 04041 05 0000 151</t>
  </si>
  <si>
    <t>Межбюджетные трансферты, передаваемые бюджетам муниципальных районов, на подключение общедоступных Библиотек Российской Федерации в сети "Интернет" и развитие системы библиотечного дела с учетом задачи расширения информационных технологий и оцифровки</t>
  </si>
  <si>
    <t xml:space="preserve">  Доходы бюджета муниципального образования "Монастырщинский район" Смоленской области за 2016 год по кодам видов доходов, подвидов доходов, классификации операций сектора государственного управления, относящихся к доходам бюджета</t>
  </si>
  <si>
    <t>Приложение 2                                                                                                                                                                                                                               к решению Монастырщинского районного                                                                                                                                                                                                          Совета депутатов  "Об исполеннии бюджета                                                                                                                                                             муниципального образования "Монастырщинский                                                                                                                                                                  район" Смоленской области за 2016 год" от 23.11.2017 №90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</si>
</sst>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vertical="top" wrapText="1"/>
    </xf>
    <xf numFmtId="0" fontId="3" fillId="0" borderId="4" xfId="0" applyFont="1" applyBorder="1" applyAlignment="1">
      <alignment horizontal="justify" wrapText="1"/>
    </xf>
    <xf numFmtId="0" fontId="4" fillId="0" borderId="3" xfId="0" applyFont="1" applyBorder="1" applyAlignment="1">
      <alignment vertical="top" wrapText="1"/>
    </xf>
    <xf numFmtId="0" fontId="3" fillId="0" borderId="4" xfId="0" applyFont="1" applyBorder="1" applyAlignment="1">
      <alignment horizontal="justify" vertical="top" wrapText="1"/>
    </xf>
    <xf numFmtId="0" fontId="5" fillId="0" borderId="3" xfId="0" applyFont="1" applyBorder="1" applyAlignment="1">
      <alignment vertical="top" wrapText="1"/>
    </xf>
    <xf numFmtId="0" fontId="2" fillId="0" borderId="4" xfId="0" applyFont="1" applyBorder="1" applyAlignment="1">
      <alignment horizontal="justify" vertical="top" wrapText="1"/>
    </xf>
    <xf numFmtId="0" fontId="2" fillId="0" borderId="3" xfId="0" applyFont="1" applyBorder="1" applyAlignment="1">
      <alignment vertical="top" wrapText="1"/>
    </xf>
    <xf numFmtId="0" fontId="1" fillId="0" borderId="4" xfId="0" applyFont="1" applyBorder="1" applyAlignment="1">
      <alignment horizontal="justify" vertical="top" wrapText="1"/>
    </xf>
    <xf numFmtId="4" fontId="2" fillId="0" borderId="4" xfId="0" applyNumberFormat="1" applyFont="1" applyBorder="1" applyAlignment="1">
      <alignment horizontal="right" vertical="top" wrapText="1"/>
    </xf>
    <xf numFmtId="0" fontId="1" fillId="0" borderId="4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4" fontId="3" fillId="0" borderId="4" xfId="0" applyNumberFormat="1" applyFont="1" applyBorder="1" applyAlignment="1">
      <alignment horizontal="right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vertical="top" wrapText="1"/>
    </xf>
    <xf numFmtId="0" fontId="7" fillId="0" borderId="4" xfId="0" applyFont="1" applyBorder="1" applyAlignment="1">
      <alignment horizontal="justify" vertical="top" wrapText="1"/>
    </xf>
    <xf numFmtId="4" fontId="2" fillId="0" borderId="4" xfId="0" applyNumberFormat="1" applyFont="1" applyBorder="1" applyAlignment="1">
      <alignment vertical="top" wrapText="1"/>
    </xf>
    <xf numFmtId="4" fontId="1" fillId="0" borderId="4" xfId="0" applyNumberFormat="1" applyFont="1" applyBorder="1" applyAlignment="1">
      <alignment horizontal="right" vertical="top" wrapText="1"/>
    </xf>
    <xf numFmtId="4" fontId="6" fillId="0" borderId="4" xfId="0" applyNumberFormat="1" applyFont="1" applyBorder="1" applyAlignment="1">
      <alignment horizontal="right" vertical="top" wrapText="1"/>
    </xf>
    <xf numFmtId="4" fontId="7" fillId="0" borderId="4" xfId="0" applyNumberFormat="1" applyFont="1" applyBorder="1" applyAlignment="1">
      <alignment horizontal="right" vertical="top" wrapText="1"/>
    </xf>
    <xf numFmtId="0" fontId="8" fillId="0" borderId="4" xfId="0" applyFont="1" applyBorder="1" applyAlignment="1">
      <alignment vertical="top" wrapText="1"/>
    </xf>
    <xf numFmtId="4" fontId="0" fillId="0" borderId="4" xfId="0" applyNumberFormat="1" applyBorder="1" applyAlignment="1">
      <alignment horizontal="right" vertical="top" wrapText="1"/>
    </xf>
    <xf numFmtId="0" fontId="2" fillId="0" borderId="0" xfId="0" applyFont="1" applyAlignment="1">
      <alignment horizontal="right" wrapText="1"/>
    </xf>
    <xf numFmtId="0" fontId="8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6"/>
  <sheetViews>
    <sheetView tabSelected="1" zoomScale="90" zoomScaleNormal="90" workbookViewId="0">
      <selection activeCell="A2" sqref="A2:C2"/>
    </sheetView>
  </sheetViews>
  <sheetFormatPr defaultRowHeight="15"/>
  <cols>
    <col min="1" max="1" width="24.28515625" customWidth="1"/>
    <col min="2" max="2" width="60.28515625" customWidth="1"/>
    <col min="3" max="3" width="16" customWidth="1"/>
    <col min="4" max="4" width="0.140625" customWidth="1"/>
  </cols>
  <sheetData>
    <row r="1" spans="1:3" ht="93" customHeight="1">
      <c r="B1" s="27" t="s">
        <v>143</v>
      </c>
      <c r="C1" s="27"/>
    </row>
    <row r="2" spans="1:3" ht="69.75" customHeight="1" thickBot="1">
      <c r="A2" s="28" t="s">
        <v>142</v>
      </c>
      <c r="B2" s="28"/>
      <c r="C2" s="28"/>
    </row>
    <row r="3" spans="1:3" ht="45.75" thickBot="1">
      <c r="A3" s="1" t="s">
        <v>0</v>
      </c>
      <c r="B3" s="2" t="s">
        <v>1</v>
      </c>
      <c r="C3" s="2" t="s">
        <v>68</v>
      </c>
    </row>
    <row r="4" spans="1:3" ht="15.75" thickBot="1">
      <c r="A4" s="3" t="s">
        <v>2</v>
      </c>
      <c r="B4" s="4" t="s">
        <v>3</v>
      </c>
      <c r="C4" s="14">
        <f>C5+C96</f>
        <v>243514408.73999998</v>
      </c>
    </row>
    <row r="5" spans="1:3" ht="15.75" thickBot="1">
      <c r="A5" s="3" t="s">
        <v>4</v>
      </c>
      <c r="B5" s="4" t="s">
        <v>5</v>
      </c>
      <c r="C5" s="14">
        <f>C6+C26+C51+C55+C63+C73+C79+C83+C87</f>
        <v>24674262.060000002</v>
      </c>
    </row>
    <row r="6" spans="1:3" ht="15.75" thickBot="1">
      <c r="A6" s="5" t="s">
        <v>6</v>
      </c>
      <c r="B6" s="6" t="s">
        <v>7</v>
      </c>
      <c r="C6" s="14">
        <f>C7</f>
        <v>16549966.34</v>
      </c>
    </row>
    <row r="7" spans="1:3" ht="15.75" thickBot="1">
      <c r="A7" s="7" t="s">
        <v>8</v>
      </c>
      <c r="B7" s="8" t="s">
        <v>9</v>
      </c>
      <c r="C7" s="11">
        <f>C8+C13+C18+C23</f>
        <v>16549966.34</v>
      </c>
    </row>
    <row r="8" spans="1:3" ht="75.75" thickBot="1">
      <c r="A8" s="9" t="s">
        <v>10</v>
      </c>
      <c r="B8" s="8" t="s">
        <v>91</v>
      </c>
      <c r="C8" s="11">
        <f>C10+C11+C12</f>
        <v>16409049.17</v>
      </c>
    </row>
    <row r="9" spans="1:3" ht="30.75" thickBot="1">
      <c r="A9" s="9" t="s">
        <v>11</v>
      </c>
      <c r="B9" s="8"/>
      <c r="C9" s="11"/>
    </row>
    <row r="10" spans="1:3" ht="30.75" thickBot="1">
      <c r="A10" s="9">
        <v>1000</v>
      </c>
      <c r="B10" s="8" t="s">
        <v>12</v>
      </c>
      <c r="C10" s="11">
        <v>16329468.060000001</v>
      </c>
    </row>
    <row r="11" spans="1:3" ht="15.75" thickBot="1">
      <c r="A11" s="9">
        <v>2000</v>
      </c>
      <c r="B11" s="8" t="s">
        <v>13</v>
      </c>
      <c r="C11" s="11">
        <v>0.01</v>
      </c>
    </row>
    <row r="12" spans="1:3" ht="30.75" thickBot="1">
      <c r="A12" s="9">
        <v>3000</v>
      </c>
      <c r="B12" s="8" t="s">
        <v>14</v>
      </c>
      <c r="C12" s="11">
        <v>79581.100000000006</v>
      </c>
    </row>
    <row r="13" spans="1:3" ht="105.75" thickBot="1">
      <c r="A13" s="9" t="s">
        <v>69</v>
      </c>
      <c r="B13" s="8" t="s">
        <v>92</v>
      </c>
      <c r="C13" s="11">
        <f>C15+C16+C17</f>
        <v>66821.62999999999</v>
      </c>
    </row>
    <row r="14" spans="1:3" ht="30.75" thickBot="1">
      <c r="A14" s="9" t="s">
        <v>11</v>
      </c>
      <c r="B14" s="8"/>
      <c r="C14" s="11"/>
    </row>
    <row r="15" spans="1:3" ht="30.75" thickBot="1">
      <c r="A15" s="9">
        <v>1000</v>
      </c>
      <c r="B15" s="8" t="s">
        <v>12</v>
      </c>
      <c r="C15" s="11">
        <v>66151.539999999994</v>
      </c>
    </row>
    <row r="16" spans="1:3" ht="15.75" thickBot="1">
      <c r="A16" s="9">
        <v>2000</v>
      </c>
      <c r="B16" s="8" t="s">
        <v>13</v>
      </c>
      <c r="C16" s="11">
        <v>59.25</v>
      </c>
    </row>
    <row r="17" spans="1:3" ht="30.75" thickBot="1">
      <c r="A17" s="9">
        <v>3000</v>
      </c>
      <c r="B17" s="8" t="s">
        <v>14</v>
      </c>
      <c r="C17" s="11">
        <v>610.84</v>
      </c>
    </row>
    <row r="18" spans="1:3" ht="45.75" thickBot="1">
      <c r="A18" s="9" t="s">
        <v>15</v>
      </c>
      <c r="B18" s="8" t="s">
        <v>70</v>
      </c>
      <c r="C18" s="11">
        <f>C20+C21+C22</f>
        <v>54727.42</v>
      </c>
    </row>
    <row r="19" spans="1:3" ht="30.75" thickBot="1">
      <c r="A19" s="9" t="s">
        <v>11</v>
      </c>
      <c r="B19" s="8"/>
      <c r="C19" s="11"/>
    </row>
    <row r="20" spans="1:3" ht="30.75" thickBot="1">
      <c r="A20" s="9">
        <v>1000</v>
      </c>
      <c r="B20" s="8" t="s">
        <v>12</v>
      </c>
      <c r="C20" s="11">
        <v>54083.01</v>
      </c>
    </row>
    <row r="21" spans="1:3" ht="15.75" thickBot="1">
      <c r="A21" s="9">
        <v>2000</v>
      </c>
      <c r="B21" s="8" t="s">
        <v>13</v>
      </c>
      <c r="C21" s="11">
        <v>33.57</v>
      </c>
    </row>
    <row r="22" spans="1:3" ht="30.75" thickBot="1">
      <c r="A22" s="9">
        <v>3000</v>
      </c>
      <c r="B22" s="8" t="s">
        <v>14</v>
      </c>
      <c r="C22" s="11">
        <v>610.84</v>
      </c>
    </row>
    <row r="23" spans="1:3" ht="90.75" thickBot="1">
      <c r="A23" s="9" t="s">
        <v>16</v>
      </c>
      <c r="B23" s="8" t="s">
        <v>93</v>
      </c>
      <c r="C23" s="11">
        <f>C25</f>
        <v>19368.12</v>
      </c>
    </row>
    <row r="24" spans="1:3" ht="30.75" thickBot="1">
      <c r="A24" s="9" t="s">
        <v>11</v>
      </c>
      <c r="B24" s="8"/>
      <c r="C24" s="21"/>
    </row>
    <row r="25" spans="1:3" ht="30.75" thickBot="1">
      <c r="A25" s="9">
        <v>1000</v>
      </c>
      <c r="B25" s="8" t="s">
        <v>12</v>
      </c>
      <c r="C25" s="11">
        <v>19368.12</v>
      </c>
    </row>
    <row r="26" spans="1:3" ht="15.75" thickBot="1">
      <c r="A26" s="3" t="s">
        <v>17</v>
      </c>
      <c r="B26" s="6" t="s">
        <v>18</v>
      </c>
      <c r="C26" s="14">
        <f>C27+C32+C37+C42+C47</f>
        <v>4209878.26</v>
      </c>
    </row>
    <row r="27" spans="1:3" ht="30.75" thickBot="1">
      <c r="A27" s="9" t="s">
        <v>19</v>
      </c>
      <c r="B27" s="8" t="s">
        <v>20</v>
      </c>
      <c r="C27" s="11">
        <f>C29+C30+C31</f>
        <v>3099192.86</v>
      </c>
    </row>
    <row r="28" spans="1:3" ht="30.75" thickBot="1">
      <c r="A28" s="9" t="s">
        <v>11</v>
      </c>
      <c r="B28" s="8"/>
      <c r="C28" s="11"/>
    </row>
    <row r="29" spans="1:3" ht="30.75" thickBot="1">
      <c r="A29" s="9">
        <v>1000</v>
      </c>
      <c r="B29" s="8" t="s">
        <v>12</v>
      </c>
      <c r="C29" s="11">
        <v>3087648.2</v>
      </c>
    </row>
    <row r="30" spans="1:3" ht="15.75" thickBot="1">
      <c r="A30" s="9">
        <v>2000</v>
      </c>
      <c r="B30" s="8" t="s">
        <v>13</v>
      </c>
      <c r="C30" s="11">
        <v>3148.4</v>
      </c>
    </row>
    <row r="31" spans="1:3" ht="30.75" thickBot="1">
      <c r="A31" s="9">
        <v>3000</v>
      </c>
      <c r="B31" s="8" t="s">
        <v>14</v>
      </c>
      <c r="C31" s="11">
        <v>8396.26</v>
      </c>
    </row>
    <row r="32" spans="1:3" ht="45.75" thickBot="1">
      <c r="A32" s="9" t="s">
        <v>21</v>
      </c>
      <c r="B32" s="8" t="s">
        <v>22</v>
      </c>
      <c r="C32" s="11">
        <f>C34+C35+C36</f>
        <v>3008.7</v>
      </c>
    </row>
    <row r="33" spans="1:3" ht="30.75" thickBot="1">
      <c r="A33" s="9" t="s">
        <v>11</v>
      </c>
      <c r="B33" s="8"/>
      <c r="C33" s="11"/>
    </row>
    <row r="34" spans="1:3" ht="30.75" thickBot="1">
      <c r="A34" s="9">
        <v>1000</v>
      </c>
      <c r="B34" s="8" t="s">
        <v>12</v>
      </c>
      <c r="C34" s="26">
        <v>3008.7</v>
      </c>
    </row>
    <row r="35" spans="1:3" ht="15.75" thickBot="1">
      <c r="A35" s="9">
        <v>2000</v>
      </c>
      <c r="B35" s="8" t="s">
        <v>13</v>
      </c>
      <c r="C35" s="11">
        <v>0</v>
      </c>
    </row>
    <row r="36" spans="1:3" ht="30.75" thickBot="1">
      <c r="A36" s="9">
        <v>3000</v>
      </c>
      <c r="B36" s="8" t="s">
        <v>14</v>
      </c>
      <c r="C36" s="11">
        <v>0</v>
      </c>
    </row>
    <row r="37" spans="1:3" ht="15.75" thickBot="1">
      <c r="A37" s="9" t="s">
        <v>23</v>
      </c>
      <c r="B37" s="8" t="s">
        <v>24</v>
      </c>
      <c r="C37" s="11">
        <f>C39+C40+C41</f>
        <v>999042.70000000007</v>
      </c>
    </row>
    <row r="38" spans="1:3" ht="30.75" thickBot="1">
      <c r="A38" s="9" t="s">
        <v>11</v>
      </c>
      <c r="B38" s="8"/>
      <c r="C38" s="11"/>
    </row>
    <row r="39" spans="1:3" ht="30.75" thickBot="1">
      <c r="A39" s="9">
        <v>1000</v>
      </c>
      <c r="B39" s="8" t="s">
        <v>12</v>
      </c>
      <c r="C39" s="11">
        <v>995297.53</v>
      </c>
    </row>
    <row r="40" spans="1:3" ht="15.75" thickBot="1">
      <c r="A40" s="9">
        <v>2000</v>
      </c>
      <c r="B40" s="8" t="s">
        <v>13</v>
      </c>
      <c r="C40" s="11">
        <v>3245.17</v>
      </c>
    </row>
    <row r="41" spans="1:3" ht="30.75" thickBot="1">
      <c r="A41" s="9">
        <v>3000</v>
      </c>
      <c r="B41" s="8" t="s">
        <v>14</v>
      </c>
      <c r="C41" s="11">
        <v>500</v>
      </c>
    </row>
    <row r="42" spans="1:3" ht="30.75" thickBot="1">
      <c r="A42" s="9" t="s">
        <v>25</v>
      </c>
      <c r="B42" s="8" t="s">
        <v>26</v>
      </c>
      <c r="C42" s="11">
        <f>C44+C45+C46</f>
        <v>0</v>
      </c>
    </row>
    <row r="43" spans="1:3" ht="30.75" thickBot="1">
      <c r="A43" s="9" t="s">
        <v>11</v>
      </c>
      <c r="B43" s="8"/>
      <c r="C43" s="11"/>
    </row>
    <row r="44" spans="1:3" ht="30.75" thickBot="1">
      <c r="A44" s="9">
        <v>1000</v>
      </c>
      <c r="B44" s="8" t="s">
        <v>12</v>
      </c>
      <c r="C44" s="11">
        <v>0</v>
      </c>
    </row>
    <row r="45" spans="1:3" ht="15.75" thickBot="1">
      <c r="A45" s="9">
        <v>2000</v>
      </c>
      <c r="B45" s="8" t="s">
        <v>13</v>
      </c>
      <c r="C45" s="11">
        <v>0</v>
      </c>
    </row>
    <row r="46" spans="1:3" ht="30.75" thickBot="1">
      <c r="A46" s="9">
        <v>3000</v>
      </c>
      <c r="B46" s="8" t="s">
        <v>14</v>
      </c>
      <c r="C46" s="11">
        <v>0</v>
      </c>
    </row>
    <row r="47" spans="1:3" ht="45.75" thickBot="1">
      <c r="A47" s="9" t="s">
        <v>84</v>
      </c>
      <c r="B47" s="8" t="s">
        <v>83</v>
      </c>
      <c r="C47" s="11">
        <f>C49+C50</f>
        <v>108634</v>
      </c>
    </row>
    <row r="48" spans="1:3" ht="30.75" thickBot="1">
      <c r="A48" s="9" t="s">
        <v>11</v>
      </c>
      <c r="B48" s="8"/>
      <c r="C48" s="11"/>
    </row>
    <row r="49" spans="1:3" ht="30.75" thickBot="1">
      <c r="A49" s="9">
        <v>1000</v>
      </c>
      <c r="B49" s="8" t="s">
        <v>12</v>
      </c>
      <c r="C49" s="11">
        <v>108634</v>
      </c>
    </row>
    <row r="50" spans="1:3" ht="15.75" thickBot="1">
      <c r="A50" s="9">
        <v>4000</v>
      </c>
      <c r="B50" s="8" t="s">
        <v>31</v>
      </c>
      <c r="C50" s="11">
        <v>0</v>
      </c>
    </row>
    <row r="51" spans="1:3" ht="15.75" thickBot="1">
      <c r="A51" s="3" t="s">
        <v>27</v>
      </c>
      <c r="B51" s="6" t="s">
        <v>28</v>
      </c>
      <c r="C51" s="14">
        <f>C52</f>
        <v>534112.06999999995</v>
      </c>
    </row>
    <row r="52" spans="1:3" ht="45.75" thickBot="1">
      <c r="A52" s="9" t="s">
        <v>29</v>
      </c>
      <c r="B52" s="8" t="s">
        <v>30</v>
      </c>
      <c r="C52" s="11">
        <f>C54</f>
        <v>534112.06999999995</v>
      </c>
    </row>
    <row r="53" spans="1:3" ht="30.75" thickBot="1">
      <c r="A53" s="9" t="s">
        <v>11</v>
      </c>
      <c r="B53" s="8"/>
      <c r="C53" s="11"/>
    </row>
    <row r="54" spans="1:3" ht="30.75" thickBot="1">
      <c r="A54" s="9">
        <v>1000</v>
      </c>
      <c r="B54" s="8" t="s">
        <v>12</v>
      </c>
      <c r="C54" s="11">
        <v>534112.06999999995</v>
      </c>
    </row>
    <row r="55" spans="1:3" ht="43.5" thickBot="1">
      <c r="A55" s="3" t="s">
        <v>32</v>
      </c>
      <c r="B55" s="6" t="s">
        <v>33</v>
      </c>
      <c r="C55" s="14">
        <f>C56+C60</f>
        <v>3159.6</v>
      </c>
    </row>
    <row r="56" spans="1:3" ht="15.75" thickBot="1">
      <c r="A56" s="9" t="s">
        <v>34</v>
      </c>
      <c r="B56" s="8" t="s">
        <v>35</v>
      </c>
      <c r="C56" s="11">
        <f>C58+C59</f>
        <v>3159.6</v>
      </c>
    </row>
    <row r="57" spans="1:3" ht="30.75" thickBot="1">
      <c r="A57" s="9" t="s">
        <v>11</v>
      </c>
      <c r="B57" s="8"/>
      <c r="C57" s="11"/>
    </row>
    <row r="58" spans="1:3" ht="30.75" thickBot="1">
      <c r="A58" s="9">
        <v>1000</v>
      </c>
      <c r="B58" s="8" t="s">
        <v>12</v>
      </c>
      <c r="C58" s="11">
        <v>3137.4</v>
      </c>
    </row>
    <row r="59" spans="1:3" ht="15.75" thickBot="1">
      <c r="A59" s="9">
        <v>2000</v>
      </c>
      <c r="B59" s="8" t="s">
        <v>13</v>
      </c>
      <c r="C59" s="11">
        <v>22.2</v>
      </c>
    </row>
    <row r="60" spans="1:3" ht="60.75" thickBot="1">
      <c r="A60" s="9" t="s">
        <v>71</v>
      </c>
      <c r="B60" s="8" t="s">
        <v>36</v>
      </c>
      <c r="C60" s="11">
        <f>C62</f>
        <v>0</v>
      </c>
    </row>
    <row r="61" spans="1:3" ht="30.75" thickBot="1">
      <c r="A61" s="9" t="s">
        <v>11</v>
      </c>
      <c r="B61" s="8"/>
      <c r="C61" s="11"/>
    </row>
    <row r="62" spans="1:3" ht="30.75" thickBot="1">
      <c r="A62" s="9">
        <v>1000</v>
      </c>
      <c r="B62" s="8" t="s">
        <v>12</v>
      </c>
      <c r="C62" s="11">
        <v>0</v>
      </c>
    </row>
    <row r="63" spans="1:3" ht="43.5" thickBot="1">
      <c r="A63" s="3" t="s">
        <v>37</v>
      </c>
      <c r="B63" s="6" t="s">
        <v>38</v>
      </c>
      <c r="C63" s="14">
        <f>C64+C67+C70</f>
        <v>2353599.7699999996</v>
      </c>
    </row>
    <row r="64" spans="1:3" ht="75.75" thickBot="1">
      <c r="A64" s="9" t="s">
        <v>72</v>
      </c>
      <c r="B64" s="8" t="s">
        <v>119</v>
      </c>
      <c r="C64" s="11">
        <f>C66</f>
        <v>1524211.67</v>
      </c>
    </row>
    <row r="65" spans="1:3" ht="30.75" thickBot="1">
      <c r="A65" s="9" t="s">
        <v>11</v>
      </c>
      <c r="B65" s="8"/>
      <c r="C65" s="11"/>
    </row>
    <row r="66" spans="1:3" ht="30.75" thickBot="1">
      <c r="A66" s="9">
        <v>1000</v>
      </c>
      <c r="B66" s="8" t="s">
        <v>12</v>
      </c>
      <c r="C66" s="11">
        <v>1524211.67</v>
      </c>
    </row>
    <row r="67" spans="1:3" ht="75.75" thickBot="1">
      <c r="A67" s="9" t="s">
        <v>120</v>
      </c>
      <c r="B67" s="8" t="s">
        <v>121</v>
      </c>
      <c r="C67" s="11">
        <f>C69</f>
        <v>194497.4</v>
      </c>
    </row>
    <row r="68" spans="1:3" ht="30.75" thickBot="1">
      <c r="A68" s="9" t="s">
        <v>11</v>
      </c>
      <c r="B68" s="8"/>
      <c r="C68" s="11"/>
    </row>
    <row r="69" spans="1:3" ht="30.75" thickBot="1">
      <c r="A69" s="9">
        <v>1000</v>
      </c>
      <c r="B69" s="8" t="s">
        <v>12</v>
      </c>
      <c r="C69" s="11">
        <v>194497.4</v>
      </c>
    </row>
    <row r="70" spans="1:3" ht="75.75" thickBot="1">
      <c r="A70" s="9" t="s">
        <v>39</v>
      </c>
      <c r="B70" s="8" t="s">
        <v>40</v>
      </c>
      <c r="C70" s="11">
        <f>C72</f>
        <v>634890.69999999995</v>
      </c>
    </row>
    <row r="71" spans="1:3" ht="30.75" thickBot="1">
      <c r="A71" s="9" t="s">
        <v>11</v>
      </c>
      <c r="B71" s="8"/>
      <c r="C71" s="21"/>
    </row>
    <row r="72" spans="1:3" ht="30.75" thickBot="1">
      <c r="A72" s="9">
        <v>1000</v>
      </c>
      <c r="B72" s="8" t="s">
        <v>12</v>
      </c>
      <c r="C72" s="11">
        <v>634890.69999999995</v>
      </c>
    </row>
    <row r="73" spans="1:3" ht="29.25" thickBot="1">
      <c r="A73" s="3" t="s">
        <v>41</v>
      </c>
      <c r="B73" s="6" t="s">
        <v>42</v>
      </c>
      <c r="C73" s="14">
        <f>C74</f>
        <v>253999.13</v>
      </c>
    </row>
    <row r="74" spans="1:3" ht="15.75" thickBot="1">
      <c r="A74" s="9" t="s">
        <v>43</v>
      </c>
      <c r="B74" s="8" t="s">
        <v>44</v>
      </c>
      <c r="C74" s="11">
        <f>C75+C76+C77+C78</f>
        <v>253999.13</v>
      </c>
    </row>
    <row r="75" spans="1:3" ht="30.75" thickBot="1">
      <c r="A75" s="9" t="s">
        <v>73</v>
      </c>
      <c r="B75" s="8" t="s">
        <v>79</v>
      </c>
      <c r="C75" s="11">
        <v>126358.93</v>
      </c>
    </row>
    <row r="76" spans="1:3" ht="30.75" thickBot="1">
      <c r="A76" s="9" t="s">
        <v>74</v>
      </c>
      <c r="B76" s="8" t="s">
        <v>80</v>
      </c>
      <c r="C76" s="11">
        <v>2463.75</v>
      </c>
    </row>
    <row r="77" spans="1:3" ht="15.75" thickBot="1">
      <c r="A77" s="9" t="s">
        <v>75</v>
      </c>
      <c r="B77" s="8" t="s">
        <v>81</v>
      </c>
      <c r="C77" s="11">
        <v>50801.38</v>
      </c>
    </row>
    <row r="78" spans="1:3" ht="15.75" thickBot="1">
      <c r="A78" s="9" t="s">
        <v>76</v>
      </c>
      <c r="B78" s="8" t="s">
        <v>82</v>
      </c>
      <c r="C78" s="11">
        <v>74375.070000000007</v>
      </c>
    </row>
    <row r="79" spans="1:3" ht="29.25" thickBot="1">
      <c r="A79" s="3" t="s">
        <v>125</v>
      </c>
      <c r="B79" s="6" t="s">
        <v>124</v>
      </c>
      <c r="C79" s="14">
        <f>C80</f>
        <v>1616.8</v>
      </c>
    </row>
    <row r="80" spans="1:3" ht="15.75" thickBot="1">
      <c r="A80" s="9" t="s">
        <v>128</v>
      </c>
      <c r="B80" s="8" t="s">
        <v>127</v>
      </c>
      <c r="C80" s="11">
        <f>C81+C82</f>
        <v>1616.8</v>
      </c>
    </row>
    <row r="81" spans="1:3" ht="30.75" thickBot="1">
      <c r="A81" s="9" t="s">
        <v>126</v>
      </c>
      <c r="B81" s="8" t="s">
        <v>129</v>
      </c>
      <c r="C81" s="11">
        <v>600</v>
      </c>
    </row>
    <row r="82" spans="1:3" ht="30.75" thickBot="1">
      <c r="A82" s="9" t="s">
        <v>130</v>
      </c>
      <c r="B82" s="8" t="s">
        <v>131</v>
      </c>
      <c r="C82" s="11">
        <v>1016.8</v>
      </c>
    </row>
    <row r="83" spans="1:3" ht="29.25" thickBot="1">
      <c r="A83" s="3" t="s">
        <v>45</v>
      </c>
      <c r="B83" s="6" t="s">
        <v>46</v>
      </c>
      <c r="C83" s="14">
        <f>C85+C84+C86</f>
        <v>349725.15</v>
      </c>
    </row>
    <row r="84" spans="1:3" ht="80.25" customHeight="1" thickBot="1">
      <c r="A84" s="9" t="s">
        <v>106</v>
      </c>
      <c r="B84" s="8" t="s">
        <v>111</v>
      </c>
      <c r="C84" s="11">
        <v>0</v>
      </c>
    </row>
    <row r="85" spans="1:3" ht="45.75" thickBot="1">
      <c r="A85" s="9" t="s">
        <v>77</v>
      </c>
      <c r="B85" s="8" t="s">
        <v>113</v>
      </c>
      <c r="C85" s="11">
        <v>118167.87</v>
      </c>
    </row>
    <row r="86" spans="1:3" ht="45.75" thickBot="1">
      <c r="A86" s="9" t="s">
        <v>112</v>
      </c>
      <c r="B86" s="8" t="s">
        <v>114</v>
      </c>
      <c r="C86" s="11">
        <v>231557.28</v>
      </c>
    </row>
    <row r="87" spans="1:3" ht="15.75" thickBot="1">
      <c r="A87" s="3" t="s">
        <v>47</v>
      </c>
      <c r="B87" s="6" t="s">
        <v>48</v>
      </c>
      <c r="C87" s="14">
        <f>C88+C89+C90+C91+C92+C93+C94+C95</f>
        <v>418204.94</v>
      </c>
    </row>
    <row r="88" spans="1:3" ht="105.75" thickBot="1">
      <c r="A88" s="9" t="s">
        <v>49</v>
      </c>
      <c r="B88" s="8" t="s">
        <v>50</v>
      </c>
      <c r="C88" s="11">
        <v>8941.67</v>
      </c>
    </row>
    <row r="89" spans="1:3" ht="60.75" thickBot="1">
      <c r="A89" s="9" t="s">
        <v>51</v>
      </c>
      <c r="B89" s="8" t="s">
        <v>52</v>
      </c>
      <c r="C89" s="11">
        <v>2899.84</v>
      </c>
    </row>
    <row r="90" spans="1:3" ht="60.75" thickBot="1">
      <c r="A90" s="9" t="s">
        <v>86</v>
      </c>
      <c r="B90" s="8" t="s">
        <v>85</v>
      </c>
      <c r="C90" s="11">
        <v>0</v>
      </c>
    </row>
    <row r="91" spans="1:3" ht="60.75" thickBot="1">
      <c r="A91" s="9" t="s">
        <v>115</v>
      </c>
      <c r="B91" s="8" t="s">
        <v>116</v>
      </c>
      <c r="C91" s="11">
        <v>0</v>
      </c>
    </row>
    <row r="92" spans="1:3" ht="45.75" thickBot="1">
      <c r="A92" s="9" t="s">
        <v>122</v>
      </c>
      <c r="B92" s="8" t="s">
        <v>123</v>
      </c>
      <c r="C92" s="11">
        <v>10000</v>
      </c>
    </row>
    <row r="93" spans="1:3" ht="30.75" thickBot="1">
      <c r="A93" s="9" t="s">
        <v>107</v>
      </c>
      <c r="B93" s="8" t="s">
        <v>108</v>
      </c>
      <c r="C93" s="11">
        <v>50000</v>
      </c>
    </row>
    <row r="94" spans="1:3" ht="60.75" thickBot="1">
      <c r="A94" s="9" t="s">
        <v>109</v>
      </c>
      <c r="B94" s="8" t="s">
        <v>110</v>
      </c>
      <c r="C94" s="11">
        <v>108000</v>
      </c>
    </row>
    <row r="95" spans="1:3" ht="45.75" thickBot="1">
      <c r="A95" s="9" t="s">
        <v>53</v>
      </c>
      <c r="B95" s="8" t="s">
        <v>54</v>
      </c>
      <c r="C95" s="11">
        <v>238363.43</v>
      </c>
    </row>
    <row r="96" spans="1:3" ht="15.75" thickBot="1">
      <c r="A96" s="15" t="s">
        <v>95</v>
      </c>
      <c r="B96" s="16" t="s">
        <v>55</v>
      </c>
      <c r="C96" s="14">
        <f>C97+C116</f>
        <v>218840146.67999998</v>
      </c>
    </row>
    <row r="97" spans="1:3" ht="30.75" thickBot="1">
      <c r="A97" s="17" t="s">
        <v>96</v>
      </c>
      <c r="B97" s="13" t="s">
        <v>56</v>
      </c>
      <c r="C97" s="22">
        <f>C98+C101+C105+C111</f>
        <v>220013293.47999999</v>
      </c>
    </row>
    <row r="98" spans="1:3" ht="30.75" thickBot="1">
      <c r="A98" s="18" t="s">
        <v>97</v>
      </c>
      <c r="B98" s="19" t="s">
        <v>57</v>
      </c>
      <c r="C98" s="23">
        <f>C99+C100</f>
        <v>77630390</v>
      </c>
    </row>
    <row r="99" spans="1:3" ht="32.25" thickBot="1">
      <c r="A99" s="17" t="s">
        <v>98</v>
      </c>
      <c r="B99" s="12" t="s">
        <v>58</v>
      </c>
      <c r="C99" s="22">
        <v>65431390</v>
      </c>
    </row>
    <row r="100" spans="1:3" ht="33.75" customHeight="1" thickBot="1">
      <c r="A100" s="17" t="s">
        <v>99</v>
      </c>
      <c r="B100" s="10" t="s">
        <v>59</v>
      </c>
      <c r="C100" s="22">
        <v>12199000</v>
      </c>
    </row>
    <row r="101" spans="1:3" ht="30.75" thickBot="1">
      <c r="A101" s="18" t="s">
        <v>78</v>
      </c>
      <c r="B101" s="20" t="s">
        <v>94</v>
      </c>
      <c r="C101" s="24">
        <f>C102+C104+C103</f>
        <v>47956046.479999997</v>
      </c>
    </row>
    <row r="102" spans="1:3" ht="30.75" thickBot="1">
      <c r="A102" s="17" t="s">
        <v>100</v>
      </c>
      <c r="B102" s="8" t="s">
        <v>60</v>
      </c>
      <c r="C102" s="11">
        <v>13803177.43</v>
      </c>
    </row>
    <row r="103" spans="1:3" ht="45.75" thickBot="1">
      <c r="A103" s="17" t="s">
        <v>132</v>
      </c>
      <c r="B103" s="8" t="s">
        <v>133</v>
      </c>
      <c r="C103" s="11">
        <v>395811</v>
      </c>
    </row>
    <row r="104" spans="1:3" ht="15.75" thickBot="1">
      <c r="A104" s="17" t="s">
        <v>101</v>
      </c>
      <c r="B104" s="8" t="s">
        <v>61</v>
      </c>
      <c r="C104" s="11">
        <v>33757058.049999997</v>
      </c>
    </row>
    <row r="105" spans="1:3" ht="30.75" thickBot="1">
      <c r="A105" s="18" t="s">
        <v>102</v>
      </c>
      <c r="B105" s="20" t="s">
        <v>62</v>
      </c>
      <c r="C105" s="24">
        <f>C106+C107+C108+C109+C110</f>
        <v>94149857</v>
      </c>
    </row>
    <row r="106" spans="1:3" ht="32.25" customHeight="1" thickBot="1">
      <c r="A106" s="17" t="s">
        <v>103</v>
      </c>
      <c r="B106" s="10" t="s">
        <v>63</v>
      </c>
      <c r="C106" s="22">
        <v>691350</v>
      </c>
    </row>
    <row r="107" spans="1:3" ht="50.25" customHeight="1" thickBot="1">
      <c r="A107" s="17" t="s">
        <v>134</v>
      </c>
      <c r="B107" s="8" t="s">
        <v>135</v>
      </c>
      <c r="C107" s="22">
        <v>6900</v>
      </c>
    </row>
    <row r="108" spans="1:3" ht="30.75" thickBot="1">
      <c r="A108" s="17" t="s">
        <v>104</v>
      </c>
      <c r="B108" s="8" t="s">
        <v>64</v>
      </c>
      <c r="C108" s="11">
        <v>85750607</v>
      </c>
    </row>
    <row r="109" spans="1:3" ht="60.75" thickBot="1">
      <c r="A109" s="17" t="s">
        <v>136</v>
      </c>
      <c r="B109" s="8" t="s">
        <v>138</v>
      </c>
      <c r="C109" s="11">
        <v>7452000</v>
      </c>
    </row>
    <row r="110" spans="1:3" ht="30.75" thickBot="1">
      <c r="A110" s="17" t="s">
        <v>137</v>
      </c>
      <c r="B110" s="8" t="s">
        <v>139</v>
      </c>
      <c r="C110" s="11">
        <v>249000</v>
      </c>
    </row>
    <row r="111" spans="1:3" ht="15.75" thickBot="1">
      <c r="A111" s="18" t="s">
        <v>105</v>
      </c>
      <c r="B111" s="20" t="s">
        <v>65</v>
      </c>
      <c r="C111" s="24">
        <f>C112+C113+C114</f>
        <v>277000</v>
      </c>
    </row>
    <row r="112" spans="1:3" ht="79.5" thickBot="1">
      <c r="A112" s="18" t="s">
        <v>87</v>
      </c>
      <c r="B112" s="10" t="s">
        <v>88</v>
      </c>
      <c r="C112" s="24">
        <v>124100</v>
      </c>
    </row>
    <row r="113" spans="1:3" ht="48" thickBot="1">
      <c r="A113" s="18" t="s">
        <v>117</v>
      </c>
      <c r="B113" s="10" t="s">
        <v>118</v>
      </c>
      <c r="C113" s="24">
        <v>2900</v>
      </c>
    </row>
    <row r="114" spans="1:3" ht="79.5" thickBot="1">
      <c r="A114" s="17" t="s">
        <v>140</v>
      </c>
      <c r="B114" s="10" t="s">
        <v>141</v>
      </c>
      <c r="C114" s="22">
        <v>150000</v>
      </c>
    </row>
    <row r="115" spans="1:3" ht="47.25" customHeight="1" thickBot="1">
      <c r="A115" s="17" t="s">
        <v>90</v>
      </c>
      <c r="B115" s="25" t="s">
        <v>89</v>
      </c>
      <c r="C115" s="22">
        <f>C116</f>
        <v>-1173146.8</v>
      </c>
    </row>
    <row r="116" spans="1:3" ht="48.75" customHeight="1" thickBot="1">
      <c r="A116" s="17" t="s">
        <v>66</v>
      </c>
      <c r="B116" s="12" t="s">
        <v>67</v>
      </c>
      <c r="C116" s="22">
        <v>-1173146.8</v>
      </c>
    </row>
  </sheetData>
  <mergeCells count="2">
    <mergeCell ref="B1:C1"/>
    <mergeCell ref="A2:C2"/>
  </mergeCells>
  <pageMargins left="0.70866141732283472" right="0.70866141732283472" top="0.74803149606299213" bottom="0.74803149606299213" header="0.31496062992125984" footer="0.31496062992125984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2017-11-24T06:21:14Z</dcterms:modified>
</cp:coreProperties>
</file>