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12'!$A$1:$D$301</definedName>
  </definedNames>
  <calcPr calcId="124519"/>
</workbook>
</file>

<file path=xl/calcChain.xml><?xml version="1.0" encoding="utf-8"?>
<calcChain xmlns="http://schemas.openxmlformats.org/spreadsheetml/2006/main">
  <c r="D300" i="1"/>
  <c r="D299" s="1"/>
  <c r="D298" s="1"/>
  <c r="D135" l="1"/>
  <c r="D124"/>
  <c r="D91"/>
  <c r="D90" s="1"/>
  <c r="D78"/>
  <c r="D77" s="1"/>
  <c r="D61"/>
  <c r="D60" s="1"/>
  <c r="D256"/>
  <c r="D255" s="1"/>
  <c r="D254" s="1"/>
  <c r="D252"/>
  <c r="D251"/>
  <c r="D250" s="1"/>
  <c r="D236"/>
  <c r="D235" s="1"/>
  <c r="D234" s="1"/>
  <c r="D279"/>
  <c r="D248"/>
  <c r="D247" s="1"/>
  <c r="D246" s="1"/>
  <c r="D22"/>
  <c r="D296"/>
  <c r="D295" s="1"/>
  <c r="D283" l="1"/>
  <c r="D281"/>
  <c r="D240"/>
  <c r="D239" s="1"/>
  <c r="D238" s="1"/>
  <c r="D244" l="1"/>
  <c r="D243" s="1"/>
  <c r="D242" s="1"/>
  <c r="D152" l="1"/>
  <c r="D166"/>
  <c r="D165" s="1"/>
  <c r="D54"/>
  <c r="D293" l="1"/>
  <c r="D292" s="1"/>
  <c r="D291" s="1"/>
  <c r="D289" l="1"/>
  <c r="D287"/>
  <c r="D95"/>
  <c r="D94" s="1"/>
  <c r="D271"/>
  <c r="D286" l="1"/>
  <c r="D285" s="1"/>
  <c r="D278"/>
  <c r="D264"/>
  <c r="D263" s="1"/>
  <c r="D260"/>
  <c r="D204"/>
  <c r="D203" s="1"/>
  <c r="D259" l="1"/>
  <c r="D258" s="1"/>
  <c r="D132"/>
  <c r="D131" s="1"/>
  <c r="D85"/>
  <c r="D84" s="1"/>
  <c r="D191" l="1"/>
  <c r="D128"/>
  <c r="D139"/>
  <c r="D26"/>
  <c r="D228"/>
  <c r="D227" s="1"/>
  <c r="D226" l="1"/>
  <c r="D216" l="1"/>
  <c r="D215" l="1"/>
  <c r="D214" s="1"/>
  <c r="D275"/>
  <c r="D267"/>
  <c r="D269"/>
  <c r="D147"/>
  <c r="D146" s="1"/>
  <c r="D150"/>
  <c r="D149" s="1"/>
  <c r="D189"/>
  <c r="D201"/>
  <c r="D200" s="1"/>
  <c r="D198"/>
  <c r="D197" s="1"/>
  <c r="D195"/>
  <c r="D194" s="1"/>
  <c r="D172"/>
  <c r="D171" s="1"/>
  <c r="D169"/>
  <c r="D168" s="1"/>
  <c r="D164" s="1"/>
  <c r="D162"/>
  <c r="D161" s="1"/>
  <c r="D159"/>
  <c r="D158" s="1"/>
  <c r="D156"/>
  <c r="D155" s="1"/>
  <c r="D179"/>
  <c r="D178" s="1"/>
  <c r="D182"/>
  <c r="D181" s="1"/>
  <c r="D117"/>
  <c r="D113"/>
  <c r="D266" l="1"/>
  <c r="D262" s="1"/>
  <c r="D112"/>
  <c r="D111" s="1"/>
  <c r="D116"/>
  <c r="D115" s="1"/>
  <c r="D274"/>
  <c r="D273" s="1"/>
  <c r="D188"/>
  <c r="D193"/>
  <c r="D145"/>
  <c r="D154"/>
  <c r="D101" l="1"/>
  <c r="D100" s="1"/>
  <c r="D98"/>
  <c r="D97" s="1"/>
  <c r="D93" s="1"/>
  <c r="D88"/>
  <c r="D87" s="1"/>
  <c r="D82"/>
  <c r="D81" s="1"/>
  <c r="D80" s="1"/>
  <c r="D69"/>
  <c r="D68" s="1"/>
  <c r="D72"/>
  <c r="D71" s="1"/>
  <c r="D75"/>
  <c r="D74" s="1"/>
  <c r="D58"/>
  <c r="D57" s="1"/>
  <c r="D56" s="1"/>
  <c r="D49"/>
  <c r="D48" s="1"/>
  <c r="D33"/>
  <c r="D32" s="1"/>
  <c r="D143" l="1"/>
  <c r="D142" s="1"/>
  <c r="D186"/>
  <c r="D224"/>
  <c r="D223" s="1"/>
  <c r="D208"/>
  <c r="D212"/>
  <c r="D176"/>
  <c r="D232"/>
  <c r="D105"/>
  <c r="D126"/>
  <c r="D123" s="1"/>
  <c r="D121"/>
  <c r="D120" s="1"/>
  <c r="D137"/>
  <c r="D134" s="1"/>
  <c r="D109"/>
  <c r="D66"/>
  <c r="D65" s="1"/>
  <c r="D64" s="1"/>
  <c r="D108" l="1"/>
  <c r="D107" s="1"/>
  <c r="D104"/>
  <c r="D103" s="1"/>
  <c r="D175"/>
  <c r="D174" s="1"/>
  <c r="D207"/>
  <c r="D206" s="1"/>
  <c r="D231"/>
  <c r="D230" s="1"/>
  <c r="D211"/>
  <c r="D210" s="1"/>
  <c r="D185"/>
  <c r="D184" s="1"/>
  <c r="D130"/>
  <c r="D119"/>
  <c r="D222"/>
  <c r="D52"/>
  <c r="D51" s="1"/>
  <c r="D40"/>
  <c r="D39" s="1"/>
  <c r="D37"/>
  <c r="D36" s="1"/>
  <c r="D220"/>
  <c r="D219" s="1"/>
  <c r="D15"/>
  <c r="D14" s="1"/>
  <c r="D44"/>
  <c r="D30"/>
  <c r="D29" s="1"/>
  <c r="D19"/>
  <c r="D18" s="1"/>
  <c r="D24"/>
  <c r="D21" s="1"/>
  <c r="D141" l="1"/>
  <c r="D43"/>
  <c r="D42" s="1"/>
  <c r="D277"/>
  <c r="D63"/>
  <c r="D218"/>
  <c r="D17"/>
  <c r="D47"/>
  <c r="D46" s="1"/>
  <c r="D28"/>
  <c r="D35" l="1"/>
  <c r="D13" s="1"/>
</calcChain>
</file>

<file path=xl/sharedStrings.xml><?xml version="1.0" encoding="utf-8"?>
<sst xmlns="http://schemas.openxmlformats.org/spreadsheetml/2006/main" count="727" uniqueCount="240">
  <si>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</si>
  <si>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</si>
  <si>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</si>
  <si>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</si>
  <si>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</si>
  <si>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</si>
  <si>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</si>
  <si>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</si>
  <si>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</si>
  <si>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Вид расходов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</si>
  <si>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</si>
  <si>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</si>
  <si>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</si>
  <si>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</si>
  <si>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</si>
  <si>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</si>
  <si>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</si>
  <si>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</si>
  <si>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</si>
  <si>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</si>
  <si>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</si>
  <si>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</si>
  <si>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</si>
  <si>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</si>
  <si>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</si>
  <si>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</si>
  <si>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</si>
  <si>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</si>
  <si>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</si>
  <si>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</si>
  <si>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</si>
  <si>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</si>
  <si>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</si>
  <si>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</si>
  <si>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</si>
  <si>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</si>
  <si>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</si>
  <si>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</si>
  <si>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</si>
  <si>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</si>
  <si>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</si>
  <si>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</si>
  <si>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</si>
  <si>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</si>
  <si>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</si>
  <si>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</si>
  <si>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</si>
  <si>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</si>
  <si>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</si>
  <si>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</si>
  <si>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</si>
  <si>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</si>
  <si>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</si>
  <si>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</si>
  <si>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</si>
  <si>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</si>
  <si>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</si>
  <si>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</si>
  <si>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</si>
  <si>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</si>
  <si>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</si>
  <si>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</si>
  <si>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</si>
  <si>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</si>
  <si>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</si>
  <si>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</si>
  <si>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</si>
  <si>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</si>
  <si>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</si>
  <si>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</si>
  <si>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</si>
  <si>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</si>
  <si>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</si>
  <si>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</si>
  <si>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</si>
  <si>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</si>
  <si>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</si>
  <si>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</si>
  <si>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</si>
  <si>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</si>
  <si>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</si>
  <si>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</si>
  <si>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</si>
  <si>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</si>
  <si>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</si>
  <si>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</si>
  <si>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</si>
  <si>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</si>
  <si>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</si>
  <si>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</si>
  <si>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</si>
  <si>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</si>
  <si>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</si>
  <si>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</si>
  <si>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</si>
  <si>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</si>
  <si>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</si>
  <si>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</si>
  <si>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</si>
  <si>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</si>
  <si>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</si>
  <si>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</si>
  <si>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</si>
  <si>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</si>
  <si>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</si>
  <si>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</si>
  <si>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</si>
  <si>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</si>
  <si>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</si>
  <si>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</si>
  <si>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</si>
  <si>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</si>
  <si>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</si>
  <si>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</si>
  <si>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</si>
  <si>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</si>
  <si>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</si>
  <si>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</si>
  <si>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</si>
  <si>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</si>
  <si>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</si>
  <si>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</si>
  <si>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</si>
  <si>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</si>
  <si>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</si>
  <si>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</si>
  <si>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</si>
  <si>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</si>
  <si>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</si>
  <si>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</si>
  <si>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</si>
  <si>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</si>
  <si>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</si>
  <si>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</si>
  <si>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</si>
  <si>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</si>
  <si>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</si>
  <si>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</si>
  <si>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</si>
  <si>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</si>
  <si>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</si>
  <si>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</si>
  <si>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</si>
  <si>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</si>
  <si>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</si>
  <si>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</si>
  <si>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</si>
  <si>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</si>
  <si>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</si>
  <si>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</si>
  <si>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</si>
  <si>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</si>
  <si>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</si>
  <si>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</si>
  <si>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</si>
  <si>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</si>
  <si>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</si>
  <si>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</si>
  <si>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</si>
  <si>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</si>
  <si>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</si>
  <si>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</si>
  <si>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</si>
  <si>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</si>
  <si>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</si>
  <si>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</si>
  <si>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</si>
  <si>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</si>
  <si>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</si>
  <si>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</si>
  <si>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</si>
  <si>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</si>
  <si>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</si>
  <si>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Подпрограмма "Поддержка средств массовой информации на территории муниципального образования"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</si>
  <si>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</si>
  <si>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</si>
  <si>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</si>
  <si>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</si>
  <si>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</si>
  <si>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</si>
  <si>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</si>
  <si>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</si>
  <si>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</si>
  <si>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</si>
  <si>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</si>
  <si>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</si>
  <si>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</si>
  <si>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</si>
  <si>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</si>
  <si>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</si>
  <si>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</si>
  <si>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</si>
  <si>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</si>
  <si>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</si>
  <si>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</si>
  <si>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 xml:space="preserve"> 75 0 5930</t>
  </si>
  <si>
    <t>75 0 5930</t>
  </si>
  <si>
    <t>Приложение 12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</si>
  <si>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муниципального образования "Монастырщинский район" Смоленской области на 2015 год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</si>
  <si>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</si>
  <si>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</si>
  <si>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</si>
  <si>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04 3 0060</t>
  </si>
  <si>
    <t>04 5 0019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</si>
  <si>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</si>
  <si>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</si>
  <si>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</si>
  <si>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15 0 0000 </t>
  </si>
  <si>
    <t>15 0 2032</t>
  </si>
  <si>
    <t>400</t>
  </si>
  <si>
    <t>410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</si>
  <si>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</si>
  <si>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</si>
  <si>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</si>
  <si>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</si>
  <si>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76 0 0018</t>
  </si>
  <si>
    <t>Муниципальная программа "Повышение эффективности управления муниципальным имуществом"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</si>
  <si>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</si>
  <si>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</si>
  <si>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</si>
  <si>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</si>
  <si>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</si>
  <si>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</si>
  <si>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</si>
  <si>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Муниципальная программа "Создание условий для обеспечения качественными услугами ЖКХ"</t>
  </si>
  <si>
    <t>20 0 0000</t>
  </si>
  <si>
    <t>20 02032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</si>
  <si>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</si>
  <si>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21 0 0000</t>
  </si>
  <si>
    <t>21 0 2032</t>
  </si>
  <si>
    <t>Поддержка мер по обеспечению сбалансированности бюджетов поселений</t>
  </si>
  <si>
    <t>02 3 2003</t>
  </si>
  <si>
    <t>Расходы на текущие и капитальные ремонты зданий и сооружений муниципальных учреждений</t>
  </si>
  <si>
    <t>03 1 0225</t>
  </si>
  <si>
    <t>03 2 0225</t>
  </si>
  <si>
    <t>Непрограммные расходы органов местного самоуправления муниципального образования</t>
  </si>
  <si>
    <t>78 0 0000</t>
  </si>
  <si>
    <t>Мероприятия в области других общегосударственных вопросов</t>
  </si>
  <si>
    <t>78 0 2889</t>
  </si>
  <si>
    <t>2016 и 2017 годов" от 11.12.2014 №76, в редакции решений от 29.12.2014 №78, от 09.04.2015 №12, от 29.05.2015 №29,  от 16.07.2015 №45, от 20.08.2015 №55, от 22.09.2015 №58, от 13.11.2015 №64, от 28.12.2015 №81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</si>
</sst>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2" fillId="0" borderId="0" xfId="0" applyFont="1" applyAlignment="1">
      <alignment horizontal="center"/>
    </xf>
    <xf numFmtId="49" fontId="11" fillId="3" borderId="1" xfId="2" applyNumberFormat="1" applyFont="1" applyFill="1" applyBorder="1" applyAlignment="1">
      <alignment vertical="top" wrapText="1"/>
    </xf>
    <xf numFmtId="49" fontId="11" fillId="3" borderId="1" xfId="4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9" fontId="11" fillId="3" borderId="1" xfId="6" applyNumberFormat="1" applyFont="1" applyFill="1" applyBorder="1" applyAlignment="1">
      <alignment vertical="top" wrapText="1"/>
    </xf>
    <xf numFmtId="49" fontId="11" fillId="3" borderId="1" xfId="7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wrapText="1"/>
    </xf>
    <xf numFmtId="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" fontId="3" fillId="2" borderId="1" xfId="0" applyNumberFormat="1" applyFont="1" applyFill="1" applyBorder="1"/>
    <xf numFmtId="49" fontId="10" fillId="3" borderId="1" xfId="11" applyNumberFormat="1" applyFont="1" applyFill="1" applyBorder="1" applyAlignment="1">
      <alignment wrapText="1"/>
    </xf>
    <xf numFmtId="49" fontId="10" fillId="3" borderId="1" xfId="12" applyNumberFormat="1" applyFont="1" applyFill="1" applyBorder="1" applyAlignment="1">
      <alignment horizontal="center"/>
    </xf>
    <xf numFmtId="49" fontId="11" fillId="3" borderId="1" xfId="11" applyNumberFormat="1" applyFont="1" applyFill="1" applyBorder="1" applyAlignment="1">
      <alignment wrapText="1"/>
    </xf>
    <xf numFmtId="49" fontId="11" fillId="3" borderId="1" xfId="12" applyNumberFormat="1" applyFont="1" applyFill="1" applyBorder="1" applyAlignment="1">
      <alignment horizontal="center"/>
    </xf>
    <xf numFmtId="49" fontId="10" fillId="3" borderId="1" xfId="5" applyNumberFormat="1" applyFont="1" applyFill="1" applyBorder="1" applyAlignment="1">
      <alignment vertical="top" wrapText="1"/>
    </xf>
    <xf numFmtId="49" fontId="10" fillId="3" borderId="1" xfId="7" applyNumberFormat="1" applyFont="1" applyFill="1" applyBorder="1" applyAlignment="1">
      <alignment horizontal="center"/>
    </xf>
    <xf numFmtId="49" fontId="10" fillId="3" borderId="1" xfId="1" applyNumberFormat="1" applyFont="1" applyFill="1" applyBorder="1" applyAlignment="1">
      <alignment vertical="top" wrapText="1"/>
    </xf>
    <xf numFmtId="49" fontId="10" fillId="3" borderId="1" xfId="13" applyNumberFormat="1" applyFont="1" applyFill="1" applyBorder="1" applyAlignment="1">
      <alignment vertical="top" wrapText="1"/>
    </xf>
    <xf numFmtId="49" fontId="10" fillId="3" borderId="1" xfId="15" applyNumberFormat="1" applyFont="1" applyFill="1" applyBorder="1" applyAlignment="1">
      <alignment horizontal="center"/>
    </xf>
    <xf numFmtId="49" fontId="11" fillId="3" borderId="1" xfId="14" applyNumberFormat="1" applyFont="1" applyFill="1" applyBorder="1" applyAlignment="1">
      <alignment vertical="top" wrapText="1"/>
    </xf>
    <xf numFmtId="49" fontId="11" fillId="3" borderId="1" xfId="16" applyNumberFormat="1" applyFont="1" applyFill="1" applyBorder="1" applyAlignment="1">
      <alignment horizontal="center"/>
    </xf>
    <xf numFmtId="49" fontId="11" fillId="3" borderId="1" xfId="3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17">
    <cellStyle name="Обычный" xfId="0" builtinId="0"/>
    <cellStyle name="Обычный 2" xfId="1"/>
    <cellStyle name="Обычный 22" xfId="8"/>
    <cellStyle name="Обычный 26" xfId="9"/>
    <cellStyle name="Обычный 27" xfId="10"/>
    <cellStyle name="Обычный 3" xfId="2"/>
    <cellStyle name="Обычный 30" xfId="3"/>
    <cellStyle name="Обычный 4" xfId="4"/>
    <cellStyle name="Обычный 40" xfId="12"/>
    <cellStyle name="Обычный 41" xfId="11"/>
    <cellStyle name="Обычный 43" xfId="13"/>
    <cellStyle name="Обычный 44" xfId="15"/>
    <cellStyle name="Обычный 45" xfId="16"/>
    <cellStyle name="Обычный 46" xfId="1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1"/>
  <sheetViews>
    <sheetView tabSelected="1" view="pageBreakPreview" zoomScale="110" zoomScaleSheetLayoutView="110" workbookViewId="0">
      <selection activeCell="A8" sqref="A8:D9"/>
    </sheetView>
  </sheetViews>
  <sheetFormatPr defaultRowHeight="15"/>
  <cols>
    <col min="1" max="1" width="60.5703125" customWidth="1"/>
    <col min="2" max="2" width="10.28515625" customWidth="1"/>
    <col min="3" max="3" width="7.5703125" customWidth="1"/>
    <col min="4" max="4" width="20.140625" customWidth="1"/>
  </cols>
  <sheetData>
    <row r="1" spans="1:4">
      <c r="B1" s="53" t="s">
        <v>197</v>
      </c>
      <c r="C1" s="53"/>
      <c r="D1" s="53"/>
    </row>
    <row r="2" spans="1:4">
      <c r="B2" s="54" t="s">
        <v>10</v>
      </c>
      <c r="C2" s="54"/>
      <c r="D2" s="54"/>
    </row>
    <row r="3" spans="1:4">
      <c r="B3" s="54" t="s">
        <v>214</v>
      </c>
      <c r="C3" s="54"/>
      <c r="D3" s="54"/>
    </row>
    <row r="4" spans="1:4">
      <c r="B4" s="54" t="s">
        <v>11</v>
      </c>
      <c r="C4" s="54"/>
      <c r="D4" s="54"/>
    </row>
    <row r="5" spans="1:4">
      <c r="B5" s="54" t="s">
        <v>12</v>
      </c>
      <c r="C5" s="54"/>
      <c r="D5" s="54"/>
    </row>
    <row r="6" spans="1:4" ht="15" customHeight="1">
      <c r="B6" s="52" t="s">
        <v>177</v>
      </c>
      <c r="C6" s="52"/>
      <c r="D6" s="52"/>
    </row>
    <row r="7" spans="1:4" ht="81.75" customHeight="1">
      <c r="B7" s="52" t="s">
        <v>239</v>
      </c>
      <c r="C7" s="52"/>
      <c r="D7" s="52"/>
    </row>
    <row r="8" spans="1:4" ht="15" customHeight="1">
      <c r="A8" s="51" t="s">
        <v>198</v>
      </c>
      <c r="B8" s="51"/>
      <c r="C8" s="51"/>
      <c r="D8" s="51"/>
    </row>
    <row r="9" spans="1:4" ht="78.75" customHeight="1">
      <c r="A9" s="51"/>
      <c r="B9" s="51"/>
      <c r="C9" s="51"/>
      <c r="D9" s="51"/>
    </row>
    <row r="10" spans="1:4" ht="15" customHeight="1">
      <c r="A10" s="1"/>
      <c r="B10" s="1"/>
      <c r="D10" s="10" t="s">
        <v>190</v>
      </c>
    </row>
    <row r="11" spans="1:4" ht="111" customHeight="1">
      <c r="A11" s="3" t="s">
        <v>8</v>
      </c>
      <c r="B11" s="4" t="s">
        <v>25</v>
      </c>
      <c r="C11" s="4" t="s">
        <v>9</v>
      </c>
      <c r="D11" s="3" t="s">
        <v>191</v>
      </c>
    </row>
    <row r="12" spans="1:4" ht="15" customHeight="1">
      <c r="A12" s="2">
        <v>1</v>
      </c>
      <c r="B12" s="5">
        <v>5</v>
      </c>
      <c r="C12" s="5">
        <v>6</v>
      </c>
      <c r="D12" s="5">
        <v>7</v>
      </c>
    </row>
    <row r="13" spans="1:4" ht="39">
      <c r="A13" s="18" t="s">
        <v>178</v>
      </c>
      <c r="B13" s="13" t="s">
        <v>37</v>
      </c>
      <c r="C13" s="13"/>
      <c r="D13" s="19">
        <f>D17+D14+D28+D35+D42</f>
        <v>24417427</v>
      </c>
    </row>
    <row r="14" spans="1:4" ht="27">
      <c r="A14" s="20" t="s">
        <v>55</v>
      </c>
      <c r="B14" s="8" t="s">
        <v>56</v>
      </c>
      <c r="C14" s="8"/>
      <c r="D14" s="21">
        <f>D15</f>
        <v>2470000</v>
      </c>
    </row>
    <row r="15" spans="1:4">
      <c r="A15" s="6" t="s">
        <v>4</v>
      </c>
      <c r="B15" s="7" t="s">
        <v>56</v>
      </c>
      <c r="C15" s="7" t="s">
        <v>21</v>
      </c>
      <c r="D15" s="14">
        <f>D16</f>
        <v>2470000</v>
      </c>
    </row>
    <row r="16" spans="1:4">
      <c r="A16" s="6" t="s">
        <v>5</v>
      </c>
      <c r="B16" s="7" t="s">
        <v>56</v>
      </c>
      <c r="C16" s="7" t="s">
        <v>22</v>
      </c>
      <c r="D16" s="14">
        <v>2470000</v>
      </c>
    </row>
    <row r="17" spans="1:4" ht="39">
      <c r="A17" s="18" t="s">
        <v>38</v>
      </c>
      <c r="B17" s="8" t="s">
        <v>39</v>
      </c>
      <c r="C17" s="8"/>
      <c r="D17" s="21">
        <f>D18+D21</f>
        <v>16078589</v>
      </c>
    </row>
    <row r="18" spans="1:4">
      <c r="A18" s="6" t="s">
        <v>40</v>
      </c>
      <c r="B18" s="7" t="s">
        <v>41</v>
      </c>
      <c r="C18" s="7"/>
      <c r="D18" s="14">
        <f>D19</f>
        <v>13116151</v>
      </c>
    </row>
    <row r="19" spans="1:4" ht="51.75">
      <c r="A19" s="6" t="s">
        <v>28</v>
      </c>
      <c r="B19" s="7" t="s">
        <v>41</v>
      </c>
      <c r="C19" s="7" t="s">
        <v>13</v>
      </c>
      <c r="D19" s="14">
        <f>D20</f>
        <v>13116151</v>
      </c>
    </row>
    <row r="20" spans="1:4" ht="26.25">
      <c r="A20" s="6" t="s">
        <v>26</v>
      </c>
      <c r="B20" s="7" t="s">
        <v>41</v>
      </c>
      <c r="C20" s="7" t="s">
        <v>14</v>
      </c>
      <c r="D20" s="14">
        <v>13116151</v>
      </c>
    </row>
    <row r="21" spans="1:4" ht="26.25">
      <c r="A21" s="6" t="s">
        <v>42</v>
      </c>
      <c r="B21" s="7" t="s">
        <v>43</v>
      </c>
      <c r="C21" s="7"/>
      <c r="D21" s="14">
        <f>D24+D26+D22</f>
        <v>2962438</v>
      </c>
    </row>
    <row r="22" spans="1:4" ht="51.75">
      <c r="A22" s="6" t="s">
        <v>28</v>
      </c>
      <c r="B22" s="7" t="s">
        <v>43</v>
      </c>
      <c r="C22" s="7" t="s">
        <v>13</v>
      </c>
      <c r="D22" s="14">
        <f>D23</f>
        <v>2133</v>
      </c>
    </row>
    <row r="23" spans="1:4" ht="26.25">
      <c r="A23" s="6" t="s">
        <v>26</v>
      </c>
      <c r="B23" s="7" t="s">
        <v>43</v>
      </c>
      <c r="C23" s="7" t="s">
        <v>14</v>
      </c>
      <c r="D23" s="14">
        <v>2133</v>
      </c>
    </row>
    <row r="24" spans="1:4" ht="26.25">
      <c r="A24" s="6" t="s">
        <v>1</v>
      </c>
      <c r="B24" s="7" t="s">
        <v>43</v>
      </c>
      <c r="C24" s="7" t="s">
        <v>15</v>
      </c>
      <c r="D24" s="14">
        <f>D25</f>
        <v>2872367</v>
      </c>
    </row>
    <row r="25" spans="1:4" ht="26.25">
      <c r="A25" s="6" t="s">
        <v>30</v>
      </c>
      <c r="B25" s="7" t="s">
        <v>43</v>
      </c>
      <c r="C25" s="7" t="s">
        <v>16</v>
      </c>
      <c r="D25" s="14">
        <v>2872367</v>
      </c>
    </row>
    <row r="26" spans="1:4">
      <c r="A26" s="6" t="s">
        <v>2</v>
      </c>
      <c r="B26" s="7" t="s">
        <v>43</v>
      </c>
      <c r="C26" s="7" t="s">
        <v>17</v>
      </c>
      <c r="D26" s="14">
        <f>D27</f>
        <v>87938</v>
      </c>
    </row>
    <row r="27" spans="1:4">
      <c r="A27" s="6" t="s">
        <v>170</v>
      </c>
      <c r="B27" s="7" t="s">
        <v>43</v>
      </c>
      <c r="C27" s="7" t="s">
        <v>171</v>
      </c>
      <c r="D27" s="14">
        <v>87938</v>
      </c>
    </row>
    <row r="28" spans="1:4" ht="27">
      <c r="A28" s="20" t="s">
        <v>44</v>
      </c>
      <c r="B28" s="8" t="s">
        <v>45</v>
      </c>
      <c r="C28" s="8"/>
      <c r="D28" s="21">
        <f>D29+D32</f>
        <v>3934300</v>
      </c>
    </row>
    <row r="29" spans="1:4">
      <c r="A29" s="6" t="s">
        <v>46</v>
      </c>
      <c r="B29" s="7" t="s">
        <v>47</v>
      </c>
      <c r="C29" s="7"/>
      <c r="D29" s="14">
        <f>D30</f>
        <v>23477.85</v>
      </c>
    </row>
    <row r="30" spans="1:4" ht="26.25">
      <c r="A30" s="6" t="s">
        <v>36</v>
      </c>
      <c r="B30" s="7" t="s">
        <v>47</v>
      </c>
      <c r="C30" s="7" t="s">
        <v>18</v>
      </c>
      <c r="D30" s="14">
        <f>D31</f>
        <v>23477.85</v>
      </c>
    </row>
    <row r="31" spans="1:4">
      <c r="A31" s="6" t="s">
        <v>3</v>
      </c>
      <c r="B31" s="7" t="s">
        <v>47</v>
      </c>
      <c r="C31" s="7" t="s">
        <v>19</v>
      </c>
      <c r="D31" s="14">
        <v>23477.85</v>
      </c>
    </row>
    <row r="32" spans="1:4" ht="26.25">
      <c r="A32" s="6" t="s">
        <v>48</v>
      </c>
      <c r="B32" s="7" t="s">
        <v>49</v>
      </c>
      <c r="C32" s="7"/>
      <c r="D32" s="14">
        <f>D33</f>
        <v>3910822.15</v>
      </c>
    </row>
    <row r="33" spans="1:4" ht="26.25">
      <c r="A33" s="6" t="s">
        <v>36</v>
      </c>
      <c r="B33" s="7" t="s">
        <v>49</v>
      </c>
      <c r="C33" s="7" t="s">
        <v>18</v>
      </c>
      <c r="D33" s="14">
        <f>D34</f>
        <v>3910822.15</v>
      </c>
    </row>
    <row r="34" spans="1:4">
      <c r="A34" s="6" t="s">
        <v>3</v>
      </c>
      <c r="B34" s="7" t="s">
        <v>49</v>
      </c>
      <c r="C34" s="7" t="s">
        <v>19</v>
      </c>
      <c r="D34" s="14">
        <v>3910822.15</v>
      </c>
    </row>
    <row r="35" spans="1:4" ht="27">
      <c r="A35" s="20" t="s">
        <v>173</v>
      </c>
      <c r="B35" s="22" t="s">
        <v>57</v>
      </c>
      <c r="C35" s="22"/>
      <c r="D35" s="21">
        <f>D36+D39</f>
        <v>324538</v>
      </c>
    </row>
    <row r="36" spans="1:4">
      <c r="A36" s="6" t="s">
        <v>58</v>
      </c>
      <c r="B36" s="17" t="s">
        <v>59</v>
      </c>
      <c r="C36" s="17"/>
      <c r="D36" s="14">
        <f>D37</f>
        <v>190000</v>
      </c>
    </row>
    <row r="37" spans="1:4">
      <c r="A37" s="6" t="s">
        <v>2</v>
      </c>
      <c r="B37" s="17" t="s">
        <v>59</v>
      </c>
      <c r="C37" s="17">
        <v>800</v>
      </c>
      <c r="D37" s="14">
        <f>D38</f>
        <v>190000</v>
      </c>
    </row>
    <row r="38" spans="1:4" ht="26.25">
      <c r="A38" s="6" t="s">
        <v>54</v>
      </c>
      <c r="B38" s="17" t="s">
        <v>59</v>
      </c>
      <c r="C38" s="17">
        <v>810</v>
      </c>
      <c r="D38" s="14">
        <v>190000</v>
      </c>
    </row>
    <row r="39" spans="1:4">
      <c r="A39" s="6" t="s">
        <v>60</v>
      </c>
      <c r="B39" s="17" t="s">
        <v>61</v>
      </c>
      <c r="C39" s="17"/>
      <c r="D39" s="14">
        <f>D40</f>
        <v>134538</v>
      </c>
    </row>
    <row r="40" spans="1:4">
      <c r="A40" s="6" t="s">
        <v>2</v>
      </c>
      <c r="B40" s="17" t="s">
        <v>61</v>
      </c>
      <c r="C40" s="17">
        <v>800</v>
      </c>
      <c r="D40" s="14">
        <f>D41</f>
        <v>134538</v>
      </c>
    </row>
    <row r="41" spans="1:4" ht="26.25">
      <c r="A41" s="6" t="s">
        <v>54</v>
      </c>
      <c r="B41" s="17" t="s">
        <v>61</v>
      </c>
      <c r="C41" s="17">
        <v>810</v>
      </c>
      <c r="D41" s="14">
        <v>134538</v>
      </c>
    </row>
    <row r="42" spans="1:4" ht="27">
      <c r="A42" s="20" t="s">
        <v>50</v>
      </c>
      <c r="B42" s="8" t="s">
        <v>51</v>
      </c>
      <c r="C42" s="8"/>
      <c r="D42" s="21">
        <f t="shared" ref="D42:D44" si="0">D43</f>
        <v>1610000</v>
      </c>
    </row>
    <row r="43" spans="1:4" ht="26.25">
      <c r="A43" s="6" t="s">
        <v>52</v>
      </c>
      <c r="B43" s="7" t="s">
        <v>53</v>
      </c>
      <c r="C43" s="7"/>
      <c r="D43" s="14">
        <f>D44</f>
        <v>1610000</v>
      </c>
    </row>
    <row r="44" spans="1:4">
      <c r="A44" s="6" t="s">
        <v>2</v>
      </c>
      <c r="B44" s="7" t="s">
        <v>53</v>
      </c>
      <c r="C44" s="7" t="s">
        <v>17</v>
      </c>
      <c r="D44" s="14">
        <f t="shared" si="0"/>
        <v>1610000</v>
      </c>
    </row>
    <row r="45" spans="1:4" ht="26.25">
      <c r="A45" s="6" t="s">
        <v>54</v>
      </c>
      <c r="B45" s="7" t="s">
        <v>53</v>
      </c>
      <c r="C45" s="7" t="s">
        <v>20</v>
      </c>
      <c r="D45" s="14">
        <v>1610000</v>
      </c>
    </row>
    <row r="46" spans="1:4" ht="51.75">
      <c r="A46" s="18" t="s">
        <v>179</v>
      </c>
      <c r="B46" s="13" t="s">
        <v>63</v>
      </c>
      <c r="C46" s="13"/>
      <c r="D46" s="19">
        <f>D47+D56</f>
        <v>6367900</v>
      </c>
    </row>
    <row r="47" spans="1:4" ht="27">
      <c r="A47" s="20" t="s">
        <v>62</v>
      </c>
      <c r="B47" s="8" t="s">
        <v>64</v>
      </c>
      <c r="C47" s="8"/>
      <c r="D47" s="21">
        <f>D48+D51</f>
        <v>5176400</v>
      </c>
    </row>
    <row r="48" spans="1:4">
      <c r="A48" s="6" t="s">
        <v>40</v>
      </c>
      <c r="B48" s="7" t="s">
        <v>65</v>
      </c>
      <c r="C48" s="8"/>
      <c r="D48" s="14">
        <f>D49</f>
        <v>4965500</v>
      </c>
    </row>
    <row r="49" spans="1:4" ht="51.75">
      <c r="A49" s="6" t="s">
        <v>113</v>
      </c>
      <c r="B49" s="7" t="s">
        <v>65</v>
      </c>
      <c r="C49" s="7" t="s">
        <v>13</v>
      </c>
      <c r="D49" s="14">
        <f>D50</f>
        <v>4965500</v>
      </c>
    </row>
    <row r="50" spans="1:4" ht="26.25">
      <c r="A50" s="6" t="s">
        <v>26</v>
      </c>
      <c r="B50" s="7" t="s">
        <v>65</v>
      </c>
      <c r="C50" s="7" t="s">
        <v>14</v>
      </c>
      <c r="D50" s="14">
        <v>4965500</v>
      </c>
    </row>
    <row r="51" spans="1:4" ht="26.25">
      <c r="A51" s="6" t="s">
        <v>42</v>
      </c>
      <c r="B51" s="7" t="s">
        <v>66</v>
      </c>
      <c r="C51" s="7"/>
      <c r="D51" s="14">
        <f>D52+D54</f>
        <v>210900</v>
      </c>
    </row>
    <row r="52" spans="1:4" ht="26.25">
      <c r="A52" s="6" t="s">
        <v>1</v>
      </c>
      <c r="B52" s="7" t="s">
        <v>66</v>
      </c>
      <c r="C52" s="7" t="s">
        <v>15</v>
      </c>
      <c r="D52" s="14">
        <f>D53</f>
        <v>209815</v>
      </c>
    </row>
    <row r="53" spans="1:4" ht="26.25">
      <c r="A53" s="6" t="s">
        <v>30</v>
      </c>
      <c r="B53" s="7" t="s">
        <v>66</v>
      </c>
      <c r="C53" s="7" t="s">
        <v>16</v>
      </c>
      <c r="D53" s="14">
        <v>209815</v>
      </c>
    </row>
    <row r="54" spans="1:4">
      <c r="A54" s="6" t="s">
        <v>2</v>
      </c>
      <c r="B54" s="7" t="s">
        <v>66</v>
      </c>
      <c r="C54" s="7" t="s">
        <v>17</v>
      </c>
      <c r="D54" s="14">
        <f>D55</f>
        <v>1085</v>
      </c>
    </row>
    <row r="55" spans="1:4">
      <c r="A55" s="6" t="s">
        <v>170</v>
      </c>
      <c r="B55" s="7" t="s">
        <v>66</v>
      </c>
      <c r="C55" s="7" t="s">
        <v>171</v>
      </c>
      <c r="D55" s="14">
        <v>1085</v>
      </c>
    </row>
    <row r="56" spans="1:4" ht="27">
      <c r="A56" s="20" t="s">
        <v>67</v>
      </c>
      <c r="B56" s="8" t="s">
        <v>68</v>
      </c>
      <c r="C56" s="8"/>
      <c r="D56" s="21">
        <f>D57+D60</f>
        <v>1191500</v>
      </c>
    </row>
    <row r="57" spans="1:4">
      <c r="A57" s="6" t="s">
        <v>69</v>
      </c>
      <c r="B57" s="7" t="s">
        <v>70</v>
      </c>
      <c r="C57" s="7"/>
      <c r="D57" s="14">
        <f>D58</f>
        <v>191500</v>
      </c>
    </row>
    <row r="58" spans="1:4">
      <c r="A58" s="6" t="s">
        <v>71</v>
      </c>
      <c r="B58" s="7" t="s">
        <v>70</v>
      </c>
      <c r="C58" s="7" t="s">
        <v>72</v>
      </c>
      <c r="D58" s="14">
        <f t="shared" ref="D58" si="1">D59</f>
        <v>191500</v>
      </c>
    </row>
    <row r="59" spans="1:4">
      <c r="A59" s="6" t="s">
        <v>7</v>
      </c>
      <c r="B59" s="7" t="s">
        <v>70</v>
      </c>
      <c r="C59" s="7" t="s">
        <v>23</v>
      </c>
      <c r="D59" s="14">
        <v>191500</v>
      </c>
    </row>
    <row r="60" spans="1:4" ht="26.25">
      <c r="A60" s="6" t="s">
        <v>230</v>
      </c>
      <c r="B60" s="7" t="s">
        <v>231</v>
      </c>
      <c r="C60" s="7"/>
      <c r="D60" s="14">
        <f t="shared" ref="D60" si="2">D61</f>
        <v>1000000</v>
      </c>
    </row>
    <row r="61" spans="1:4">
      <c r="A61" s="6" t="s">
        <v>71</v>
      </c>
      <c r="B61" s="7" t="s">
        <v>231</v>
      </c>
      <c r="C61" s="7" t="s">
        <v>72</v>
      </c>
      <c r="D61" s="14">
        <f>D62</f>
        <v>1000000</v>
      </c>
    </row>
    <row r="62" spans="1:4">
      <c r="A62" s="6" t="s">
        <v>7</v>
      </c>
      <c r="B62" s="7" t="s">
        <v>231</v>
      </c>
      <c r="C62" s="7" t="s">
        <v>23</v>
      </c>
      <c r="D62" s="14">
        <v>1000000</v>
      </c>
    </row>
    <row r="63" spans="1:4" ht="39">
      <c r="A63" s="18" t="s">
        <v>180</v>
      </c>
      <c r="B63" s="23" t="s">
        <v>73</v>
      </c>
      <c r="C63" s="23"/>
      <c r="D63" s="19">
        <f>D64+D80+D93+D103+D107+D111+D115+D119+D130</f>
        <v>34333090</v>
      </c>
    </row>
    <row r="64" spans="1:4" ht="40.5">
      <c r="A64" s="20" t="s">
        <v>74</v>
      </c>
      <c r="B64" s="22" t="s">
        <v>75</v>
      </c>
      <c r="C64" s="22"/>
      <c r="D64" s="21">
        <f>D65+D68+D71+D74+D77</f>
        <v>2955284</v>
      </c>
    </row>
    <row r="65" spans="1:4">
      <c r="A65" s="6" t="s">
        <v>76</v>
      </c>
      <c r="B65" s="17" t="s">
        <v>77</v>
      </c>
      <c r="C65" s="17"/>
      <c r="D65" s="14">
        <f>D66</f>
        <v>28247</v>
      </c>
    </row>
    <row r="66" spans="1:4" ht="26.25">
      <c r="A66" s="6" t="s">
        <v>36</v>
      </c>
      <c r="B66" s="17" t="s">
        <v>77</v>
      </c>
      <c r="C66" s="17">
        <v>600</v>
      </c>
      <c r="D66" s="14">
        <f>D67</f>
        <v>28247</v>
      </c>
    </row>
    <row r="67" spans="1:4">
      <c r="A67" s="6" t="s">
        <v>3</v>
      </c>
      <c r="B67" s="17" t="s">
        <v>77</v>
      </c>
      <c r="C67" s="17">
        <v>610</v>
      </c>
      <c r="D67" s="14">
        <v>28247</v>
      </c>
    </row>
    <row r="68" spans="1:4">
      <c r="A68" s="6" t="s">
        <v>78</v>
      </c>
      <c r="B68" s="17" t="s">
        <v>79</v>
      </c>
      <c r="C68" s="17"/>
      <c r="D68" s="14">
        <f>D69</f>
        <v>847290</v>
      </c>
    </row>
    <row r="69" spans="1:4" ht="26.25">
      <c r="A69" s="6" t="s">
        <v>36</v>
      </c>
      <c r="B69" s="17" t="s">
        <v>79</v>
      </c>
      <c r="C69" s="17">
        <v>600</v>
      </c>
      <c r="D69" s="14">
        <f>D70</f>
        <v>847290</v>
      </c>
    </row>
    <row r="70" spans="1:4">
      <c r="A70" s="6" t="s">
        <v>3</v>
      </c>
      <c r="B70" s="17" t="s">
        <v>79</v>
      </c>
      <c r="C70" s="17">
        <v>610</v>
      </c>
      <c r="D70" s="14">
        <v>847290</v>
      </c>
    </row>
    <row r="71" spans="1:4" ht="26.25">
      <c r="A71" s="6" t="s">
        <v>48</v>
      </c>
      <c r="B71" s="17" t="s">
        <v>80</v>
      </c>
      <c r="C71" s="17"/>
      <c r="D71" s="14">
        <f>D72</f>
        <v>2055108</v>
      </c>
    </row>
    <row r="72" spans="1:4" ht="26.25">
      <c r="A72" s="6" t="s">
        <v>36</v>
      </c>
      <c r="B72" s="17" t="s">
        <v>80</v>
      </c>
      <c r="C72" s="17">
        <v>600</v>
      </c>
      <c r="D72" s="14">
        <f>D73</f>
        <v>2055108</v>
      </c>
    </row>
    <row r="73" spans="1:4">
      <c r="A73" s="6" t="s">
        <v>3</v>
      </c>
      <c r="B73" s="17" t="s">
        <v>80</v>
      </c>
      <c r="C73" s="17">
        <v>610</v>
      </c>
      <c r="D73" s="14">
        <v>2055108</v>
      </c>
    </row>
    <row r="74" spans="1:4">
      <c r="A74" s="6" t="s">
        <v>81</v>
      </c>
      <c r="B74" s="17" t="s">
        <v>82</v>
      </c>
      <c r="C74" s="17"/>
      <c r="D74" s="14">
        <f>D75</f>
        <v>8052</v>
      </c>
    </row>
    <row r="75" spans="1:4" ht="26.25">
      <c r="A75" s="6" t="s">
        <v>36</v>
      </c>
      <c r="B75" s="17" t="s">
        <v>82</v>
      </c>
      <c r="C75" s="17">
        <v>600</v>
      </c>
      <c r="D75" s="14">
        <f>D76</f>
        <v>8052</v>
      </c>
    </row>
    <row r="76" spans="1:4">
      <c r="A76" s="6" t="s">
        <v>3</v>
      </c>
      <c r="B76" s="17" t="s">
        <v>82</v>
      </c>
      <c r="C76" s="17">
        <v>610</v>
      </c>
      <c r="D76" s="14">
        <v>8052</v>
      </c>
    </row>
    <row r="77" spans="1:4" ht="26.25">
      <c r="A77" s="6" t="s">
        <v>232</v>
      </c>
      <c r="B77" s="17" t="s">
        <v>233</v>
      </c>
      <c r="C77" s="17"/>
      <c r="D77" s="14">
        <f>D78</f>
        <v>16587</v>
      </c>
    </row>
    <row r="78" spans="1:4" ht="26.25">
      <c r="A78" s="6" t="s">
        <v>36</v>
      </c>
      <c r="B78" s="17" t="s">
        <v>233</v>
      </c>
      <c r="C78" s="17">
        <v>600</v>
      </c>
      <c r="D78" s="14">
        <f>D79</f>
        <v>16587</v>
      </c>
    </row>
    <row r="79" spans="1:4">
      <c r="A79" s="6" t="s">
        <v>3</v>
      </c>
      <c r="B79" s="17" t="s">
        <v>233</v>
      </c>
      <c r="C79" s="17">
        <v>610</v>
      </c>
      <c r="D79" s="14">
        <v>16587</v>
      </c>
    </row>
    <row r="80" spans="1:4" ht="67.5">
      <c r="A80" s="20" t="s">
        <v>83</v>
      </c>
      <c r="B80" s="22" t="s">
        <v>84</v>
      </c>
      <c r="C80" s="24"/>
      <c r="D80" s="25">
        <f>D81+D84+D87+D90</f>
        <v>21514573</v>
      </c>
    </row>
    <row r="81" spans="1:4">
      <c r="A81" s="6" t="s">
        <v>76</v>
      </c>
      <c r="B81" s="17" t="s">
        <v>85</v>
      </c>
      <c r="C81" s="17"/>
      <c r="D81" s="14">
        <f>D82</f>
        <v>1738207</v>
      </c>
    </row>
    <row r="82" spans="1:4" ht="26.25">
      <c r="A82" s="6" t="s">
        <v>36</v>
      </c>
      <c r="B82" s="17" t="s">
        <v>85</v>
      </c>
      <c r="C82" s="17">
        <v>600</v>
      </c>
      <c r="D82" s="14">
        <f>D83</f>
        <v>1738207</v>
      </c>
    </row>
    <row r="83" spans="1:4">
      <c r="A83" s="6" t="s">
        <v>3</v>
      </c>
      <c r="B83" s="17" t="s">
        <v>85</v>
      </c>
      <c r="C83" s="17">
        <v>610</v>
      </c>
      <c r="D83" s="14">
        <v>1738207</v>
      </c>
    </row>
    <row r="84" spans="1:4">
      <c r="A84" s="6" t="s">
        <v>78</v>
      </c>
      <c r="B84" s="17" t="s">
        <v>86</v>
      </c>
      <c r="C84" s="17"/>
      <c r="D84" s="14">
        <f>D85</f>
        <v>16232374</v>
      </c>
    </row>
    <row r="85" spans="1:4" ht="26.25">
      <c r="A85" s="6" t="s">
        <v>36</v>
      </c>
      <c r="B85" s="17" t="s">
        <v>86</v>
      </c>
      <c r="C85" s="17">
        <v>600</v>
      </c>
      <c r="D85" s="14">
        <f>D86</f>
        <v>16232374</v>
      </c>
    </row>
    <row r="86" spans="1:4">
      <c r="A86" s="6" t="s">
        <v>3</v>
      </c>
      <c r="B86" s="17" t="s">
        <v>86</v>
      </c>
      <c r="C86" s="17">
        <v>610</v>
      </c>
      <c r="D86" s="14">
        <v>16232374</v>
      </c>
    </row>
    <row r="87" spans="1:4" ht="26.25">
      <c r="A87" s="6" t="s">
        <v>48</v>
      </c>
      <c r="B87" s="17" t="s">
        <v>87</v>
      </c>
      <c r="C87" s="17"/>
      <c r="D87" s="14">
        <f>D88</f>
        <v>3542583</v>
      </c>
    </row>
    <row r="88" spans="1:4" ht="26.25">
      <c r="A88" s="6" t="s">
        <v>36</v>
      </c>
      <c r="B88" s="17" t="s">
        <v>87</v>
      </c>
      <c r="C88" s="17">
        <v>600</v>
      </c>
      <c r="D88" s="14">
        <f>D89</f>
        <v>3542583</v>
      </c>
    </row>
    <row r="89" spans="1:4">
      <c r="A89" s="6" t="s">
        <v>3</v>
      </c>
      <c r="B89" s="17" t="s">
        <v>87</v>
      </c>
      <c r="C89" s="17">
        <v>610</v>
      </c>
      <c r="D89" s="14">
        <v>3542583</v>
      </c>
    </row>
    <row r="90" spans="1:4" ht="26.25">
      <c r="A90" s="6" t="s">
        <v>232</v>
      </c>
      <c r="B90" s="17" t="s">
        <v>234</v>
      </c>
      <c r="C90" s="17"/>
      <c r="D90" s="14">
        <f>D91</f>
        <v>1409</v>
      </c>
    </row>
    <row r="91" spans="1:4" ht="26.25">
      <c r="A91" s="6" t="s">
        <v>36</v>
      </c>
      <c r="B91" s="17" t="s">
        <v>234</v>
      </c>
      <c r="C91" s="17">
        <v>600</v>
      </c>
      <c r="D91" s="14">
        <f>D92</f>
        <v>1409</v>
      </c>
    </row>
    <row r="92" spans="1:4">
      <c r="A92" s="6" t="s">
        <v>3</v>
      </c>
      <c r="B92" s="17" t="s">
        <v>234</v>
      </c>
      <c r="C92" s="17">
        <v>610</v>
      </c>
      <c r="D92" s="14">
        <v>1409</v>
      </c>
    </row>
    <row r="93" spans="1:4" ht="40.5">
      <c r="A93" s="20" t="s">
        <v>88</v>
      </c>
      <c r="B93" s="22" t="s">
        <v>89</v>
      </c>
      <c r="C93" s="8"/>
      <c r="D93" s="25">
        <f>D94+D97+D100</f>
        <v>4236077</v>
      </c>
    </row>
    <row r="94" spans="1:4">
      <c r="A94" s="6" t="s">
        <v>78</v>
      </c>
      <c r="B94" s="17" t="s">
        <v>90</v>
      </c>
      <c r="C94" s="17"/>
      <c r="D94" s="14">
        <f>D95</f>
        <v>21457</v>
      </c>
    </row>
    <row r="95" spans="1:4" ht="26.25">
      <c r="A95" s="6" t="s">
        <v>36</v>
      </c>
      <c r="B95" s="17" t="s">
        <v>90</v>
      </c>
      <c r="C95" s="17">
        <v>600</v>
      </c>
      <c r="D95" s="14">
        <f>D96</f>
        <v>21457</v>
      </c>
    </row>
    <row r="96" spans="1:4">
      <c r="A96" s="6" t="s">
        <v>3</v>
      </c>
      <c r="B96" s="17" t="s">
        <v>90</v>
      </c>
      <c r="C96" s="17">
        <v>610</v>
      </c>
      <c r="D96" s="14">
        <v>21457</v>
      </c>
    </row>
    <row r="97" spans="1:4" ht="26.25">
      <c r="A97" s="6" t="s">
        <v>48</v>
      </c>
      <c r="B97" s="17" t="s">
        <v>91</v>
      </c>
      <c r="C97" s="17"/>
      <c r="D97" s="14">
        <f>D98</f>
        <v>4114620</v>
      </c>
    </row>
    <row r="98" spans="1:4" ht="26.25">
      <c r="A98" s="6" t="s">
        <v>36</v>
      </c>
      <c r="B98" s="17" t="s">
        <v>91</v>
      </c>
      <c r="C98" s="17">
        <v>600</v>
      </c>
      <c r="D98" s="14">
        <f>D99</f>
        <v>4114620</v>
      </c>
    </row>
    <row r="99" spans="1:4">
      <c r="A99" s="6" t="s">
        <v>3</v>
      </c>
      <c r="B99" s="17" t="s">
        <v>91</v>
      </c>
      <c r="C99" s="17">
        <v>610</v>
      </c>
      <c r="D99" s="14">
        <v>4114620</v>
      </c>
    </row>
    <row r="100" spans="1:4" ht="26.25">
      <c r="A100" s="6" t="s">
        <v>165</v>
      </c>
      <c r="B100" s="17" t="s">
        <v>92</v>
      </c>
      <c r="C100" s="17"/>
      <c r="D100" s="14">
        <f>D101</f>
        <v>100000</v>
      </c>
    </row>
    <row r="101" spans="1:4" ht="26.25">
      <c r="A101" s="6" t="s">
        <v>36</v>
      </c>
      <c r="B101" s="17" t="s">
        <v>92</v>
      </c>
      <c r="C101" s="17">
        <v>600</v>
      </c>
      <c r="D101" s="14">
        <f>D102</f>
        <v>100000</v>
      </c>
    </row>
    <row r="102" spans="1:4">
      <c r="A102" s="6" t="s">
        <v>3</v>
      </c>
      <c r="B102" s="17" t="s">
        <v>92</v>
      </c>
      <c r="C102" s="17">
        <v>610</v>
      </c>
      <c r="D102" s="14">
        <v>100000</v>
      </c>
    </row>
    <row r="103" spans="1:4" ht="40.5">
      <c r="A103" s="20" t="s">
        <v>93</v>
      </c>
      <c r="B103" s="8" t="s">
        <v>94</v>
      </c>
      <c r="C103" s="8"/>
      <c r="D103" s="25">
        <f t="shared" ref="D103" si="3">D104</f>
        <v>50000</v>
      </c>
    </row>
    <row r="104" spans="1:4" ht="26.25">
      <c r="A104" s="6" t="s">
        <v>95</v>
      </c>
      <c r="B104" s="7" t="s">
        <v>96</v>
      </c>
      <c r="C104" s="7"/>
      <c r="D104" s="9">
        <f>D105</f>
        <v>50000</v>
      </c>
    </row>
    <row r="105" spans="1:4" ht="26.25">
      <c r="A105" s="6" t="s">
        <v>1</v>
      </c>
      <c r="B105" s="7" t="s">
        <v>96</v>
      </c>
      <c r="C105" s="7" t="s">
        <v>15</v>
      </c>
      <c r="D105" s="9">
        <f>D106</f>
        <v>50000</v>
      </c>
    </row>
    <row r="106" spans="1:4" ht="26.25">
      <c r="A106" s="6" t="s">
        <v>30</v>
      </c>
      <c r="B106" s="7" t="s">
        <v>96</v>
      </c>
      <c r="C106" s="7" t="s">
        <v>16</v>
      </c>
      <c r="D106" s="9">
        <v>50000</v>
      </c>
    </row>
    <row r="107" spans="1:4" ht="54">
      <c r="A107" s="20" t="s">
        <v>166</v>
      </c>
      <c r="B107" s="8" t="s">
        <v>97</v>
      </c>
      <c r="C107" s="8"/>
      <c r="D107" s="25">
        <f t="shared" ref="D107" si="4">D108</f>
        <v>10000</v>
      </c>
    </row>
    <row r="108" spans="1:4" ht="26.25">
      <c r="A108" s="6" t="s">
        <v>98</v>
      </c>
      <c r="B108" s="7" t="s">
        <v>99</v>
      </c>
      <c r="C108" s="7"/>
      <c r="D108" s="9">
        <f>D109</f>
        <v>10000</v>
      </c>
    </row>
    <row r="109" spans="1:4" ht="26.25">
      <c r="A109" s="6" t="s">
        <v>36</v>
      </c>
      <c r="B109" s="7" t="s">
        <v>99</v>
      </c>
      <c r="C109" s="7" t="s">
        <v>18</v>
      </c>
      <c r="D109" s="9">
        <f>D110</f>
        <v>10000</v>
      </c>
    </row>
    <row r="110" spans="1:4">
      <c r="A110" s="6" t="s">
        <v>3</v>
      </c>
      <c r="B110" s="7" t="s">
        <v>99</v>
      </c>
      <c r="C110" s="7" t="s">
        <v>19</v>
      </c>
      <c r="D110" s="9">
        <v>10000</v>
      </c>
    </row>
    <row r="111" spans="1:4" ht="54">
      <c r="A111" s="20" t="s">
        <v>164</v>
      </c>
      <c r="B111" s="22" t="s">
        <v>100</v>
      </c>
      <c r="C111" s="22"/>
      <c r="D111" s="21">
        <f t="shared" ref="D111" si="5">D112</f>
        <v>938916</v>
      </c>
    </row>
    <row r="112" spans="1:4">
      <c r="A112" s="6" t="s">
        <v>81</v>
      </c>
      <c r="B112" s="17" t="s">
        <v>101</v>
      </c>
      <c r="C112" s="17"/>
      <c r="D112" s="14">
        <f>D113</f>
        <v>938916</v>
      </c>
    </row>
    <row r="113" spans="1:4" ht="26.25">
      <c r="A113" s="6" t="s">
        <v>36</v>
      </c>
      <c r="B113" s="17" t="s">
        <v>101</v>
      </c>
      <c r="C113" s="17">
        <v>600</v>
      </c>
      <c r="D113" s="14">
        <f>D114</f>
        <v>938916</v>
      </c>
    </row>
    <row r="114" spans="1:4">
      <c r="A114" s="6" t="s">
        <v>3</v>
      </c>
      <c r="B114" s="17" t="s">
        <v>101</v>
      </c>
      <c r="C114" s="17">
        <v>610</v>
      </c>
      <c r="D114" s="14">
        <v>938916</v>
      </c>
    </row>
    <row r="115" spans="1:4">
      <c r="A115" s="20" t="s">
        <v>102</v>
      </c>
      <c r="B115" s="8" t="s">
        <v>103</v>
      </c>
      <c r="C115" s="8"/>
      <c r="D115" s="25">
        <f t="shared" ref="D115" si="6">D116</f>
        <v>56000</v>
      </c>
    </row>
    <row r="116" spans="1:4" ht="26.25">
      <c r="A116" s="6" t="s">
        <v>95</v>
      </c>
      <c r="B116" s="7" t="s">
        <v>104</v>
      </c>
      <c r="C116" s="7"/>
      <c r="D116" s="9">
        <f>D117</f>
        <v>56000</v>
      </c>
    </row>
    <row r="117" spans="1:4" ht="26.25">
      <c r="A117" s="6" t="s">
        <v>1</v>
      </c>
      <c r="B117" s="7" t="s">
        <v>104</v>
      </c>
      <c r="C117" s="7" t="s">
        <v>15</v>
      </c>
      <c r="D117" s="9">
        <f>D118</f>
        <v>56000</v>
      </c>
    </row>
    <row r="118" spans="1:4" ht="26.25">
      <c r="A118" s="6" t="s">
        <v>30</v>
      </c>
      <c r="B118" s="7" t="s">
        <v>104</v>
      </c>
      <c r="C118" s="7" t="s">
        <v>16</v>
      </c>
      <c r="D118" s="9">
        <v>56000</v>
      </c>
    </row>
    <row r="119" spans="1:4" ht="27">
      <c r="A119" s="20" t="s">
        <v>105</v>
      </c>
      <c r="B119" s="8" t="s">
        <v>106</v>
      </c>
      <c r="C119" s="8"/>
      <c r="D119" s="25">
        <f>D120+D123</f>
        <v>2930840</v>
      </c>
    </row>
    <row r="120" spans="1:4" ht="26.25">
      <c r="A120" s="6" t="s">
        <v>140</v>
      </c>
      <c r="B120" s="7" t="s">
        <v>107</v>
      </c>
      <c r="C120" s="7"/>
      <c r="D120" s="9">
        <f>D121</f>
        <v>2776340</v>
      </c>
    </row>
    <row r="121" spans="1:4" ht="51.75">
      <c r="A121" s="6" t="s">
        <v>28</v>
      </c>
      <c r="B121" s="7" t="s">
        <v>107</v>
      </c>
      <c r="C121" s="7" t="s">
        <v>13</v>
      </c>
      <c r="D121" s="9">
        <f>D122</f>
        <v>2776340</v>
      </c>
    </row>
    <row r="122" spans="1:4">
      <c r="A122" s="6" t="s">
        <v>176</v>
      </c>
      <c r="B122" s="7" t="s">
        <v>107</v>
      </c>
      <c r="C122" s="7" t="s">
        <v>175</v>
      </c>
      <c r="D122" s="9">
        <v>2776340</v>
      </c>
    </row>
    <row r="123" spans="1:4" ht="51.75">
      <c r="A123" s="6" t="s">
        <v>109</v>
      </c>
      <c r="B123" s="7" t="s">
        <v>108</v>
      </c>
      <c r="C123" s="7"/>
      <c r="D123" s="9">
        <f>D126+D128+D124</f>
        <v>154500</v>
      </c>
    </row>
    <row r="124" spans="1:4" ht="51.75">
      <c r="A124" s="6" t="s">
        <v>28</v>
      </c>
      <c r="B124" s="7" t="s">
        <v>108</v>
      </c>
      <c r="C124" s="7" t="s">
        <v>13</v>
      </c>
      <c r="D124" s="9">
        <f>D125</f>
        <v>452</v>
      </c>
    </row>
    <row r="125" spans="1:4">
      <c r="A125" s="6" t="s">
        <v>176</v>
      </c>
      <c r="B125" s="7" t="s">
        <v>108</v>
      </c>
      <c r="C125" s="7" t="s">
        <v>175</v>
      </c>
      <c r="D125" s="9">
        <v>452</v>
      </c>
    </row>
    <row r="126" spans="1:4" ht="26.25">
      <c r="A126" s="6" t="s">
        <v>1</v>
      </c>
      <c r="B126" s="7" t="s">
        <v>108</v>
      </c>
      <c r="C126" s="7" t="s">
        <v>15</v>
      </c>
      <c r="D126" s="9">
        <f>D127</f>
        <v>152348</v>
      </c>
    </row>
    <row r="127" spans="1:4" ht="26.25">
      <c r="A127" s="6" t="s">
        <v>30</v>
      </c>
      <c r="B127" s="7" t="s">
        <v>108</v>
      </c>
      <c r="C127" s="7" t="s">
        <v>16</v>
      </c>
      <c r="D127" s="9">
        <v>152348</v>
      </c>
    </row>
    <row r="128" spans="1:4">
      <c r="A128" s="6" t="s">
        <v>2</v>
      </c>
      <c r="B128" s="7" t="s">
        <v>108</v>
      </c>
      <c r="C128" s="7" t="s">
        <v>17</v>
      </c>
      <c r="D128" s="9">
        <f>D129</f>
        <v>1700</v>
      </c>
    </row>
    <row r="129" spans="1:4">
      <c r="A129" s="6" t="s">
        <v>170</v>
      </c>
      <c r="B129" s="7" t="s">
        <v>108</v>
      </c>
      <c r="C129" s="7" t="s">
        <v>171</v>
      </c>
      <c r="D129" s="9">
        <v>1700</v>
      </c>
    </row>
    <row r="130" spans="1:4" ht="27">
      <c r="A130" s="20" t="s">
        <v>156</v>
      </c>
      <c r="B130" s="8" t="s">
        <v>110</v>
      </c>
      <c r="C130" s="8"/>
      <c r="D130" s="25">
        <f>D131+D134</f>
        <v>1641400</v>
      </c>
    </row>
    <row r="131" spans="1:4">
      <c r="A131" s="6" t="s">
        <v>40</v>
      </c>
      <c r="B131" s="7" t="s">
        <v>111</v>
      </c>
      <c r="C131" s="7"/>
      <c r="D131" s="9">
        <f>D132</f>
        <v>1470400</v>
      </c>
    </row>
    <row r="132" spans="1:4" ht="51.75">
      <c r="A132" s="6" t="s">
        <v>28</v>
      </c>
      <c r="B132" s="7" t="s">
        <v>111</v>
      </c>
      <c r="C132" s="7" t="s">
        <v>13</v>
      </c>
      <c r="D132" s="9">
        <f>D133</f>
        <v>1470400</v>
      </c>
    </row>
    <row r="133" spans="1:4" ht="26.25">
      <c r="A133" s="6" t="s">
        <v>29</v>
      </c>
      <c r="B133" s="7" t="s">
        <v>111</v>
      </c>
      <c r="C133" s="7" t="s">
        <v>14</v>
      </c>
      <c r="D133" s="9">
        <v>1470400</v>
      </c>
    </row>
    <row r="134" spans="1:4" ht="26.25">
      <c r="A134" s="6" t="s">
        <v>42</v>
      </c>
      <c r="B134" s="7" t="s">
        <v>112</v>
      </c>
      <c r="C134" s="7"/>
      <c r="D134" s="9">
        <f>D137+D139+D135</f>
        <v>171000</v>
      </c>
    </row>
    <row r="135" spans="1:4" ht="51.75">
      <c r="A135" s="6" t="s">
        <v>28</v>
      </c>
      <c r="B135" s="7" t="s">
        <v>112</v>
      </c>
      <c r="C135" s="7" t="s">
        <v>13</v>
      </c>
      <c r="D135" s="9">
        <f>D136</f>
        <v>2083</v>
      </c>
    </row>
    <row r="136" spans="1:4" ht="26.25">
      <c r="A136" s="6" t="s">
        <v>29</v>
      </c>
      <c r="B136" s="7" t="s">
        <v>112</v>
      </c>
      <c r="C136" s="7" t="s">
        <v>14</v>
      </c>
      <c r="D136" s="9">
        <v>2083</v>
      </c>
    </row>
    <row r="137" spans="1:4" ht="26.25">
      <c r="A137" s="6" t="s">
        <v>1</v>
      </c>
      <c r="B137" s="7" t="s">
        <v>112</v>
      </c>
      <c r="C137" s="7" t="s">
        <v>15</v>
      </c>
      <c r="D137" s="9">
        <f>SUM(D138:D138)</f>
        <v>167117</v>
      </c>
    </row>
    <row r="138" spans="1:4" ht="26.25">
      <c r="A138" s="6" t="s">
        <v>30</v>
      </c>
      <c r="B138" s="7" t="s">
        <v>112</v>
      </c>
      <c r="C138" s="7" t="s">
        <v>16</v>
      </c>
      <c r="D138" s="9">
        <v>167117</v>
      </c>
    </row>
    <row r="139" spans="1:4">
      <c r="A139" s="6" t="s">
        <v>2</v>
      </c>
      <c r="B139" s="7" t="s">
        <v>112</v>
      </c>
      <c r="C139" s="7" t="s">
        <v>17</v>
      </c>
      <c r="D139" s="9">
        <f>D140</f>
        <v>1800</v>
      </c>
    </row>
    <row r="140" spans="1:4">
      <c r="A140" s="6" t="s">
        <v>170</v>
      </c>
      <c r="B140" s="7" t="s">
        <v>112</v>
      </c>
      <c r="C140" s="7" t="s">
        <v>171</v>
      </c>
      <c r="D140" s="9">
        <v>1800</v>
      </c>
    </row>
    <row r="141" spans="1:4" ht="39">
      <c r="A141" s="18" t="s">
        <v>181</v>
      </c>
      <c r="B141" s="13" t="s">
        <v>32</v>
      </c>
      <c r="C141" s="8"/>
      <c r="D141" s="26">
        <f>D142+D145+D154+D164+D174+D184</f>
        <v>27413710</v>
      </c>
    </row>
    <row r="142" spans="1:4">
      <c r="A142" s="6" t="s">
        <v>132</v>
      </c>
      <c r="B142" s="7" t="s">
        <v>144</v>
      </c>
      <c r="C142" s="7"/>
      <c r="D142" s="9">
        <f>D143</f>
        <v>70000</v>
      </c>
    </row>
    <row r="143" spans="1:4" ht="39">
      <c r="A143" s="6" t="s">
        <v>27</v>
      </c>
      <c r="B143" s="7" t="s">
        <v>144</v>
      </c>
      <c r="C143" s="7" t="s">
        <v>18</v>
      </c>
      <c r="D143" s="9">
        <f>D144</f>
        <v>70000</v>
      </c>
    </row>
    <row r="144" spans="1:4" ht="26.25">
      <c r="A144" s="6" t="s">
        <v>189</v>
      </c>
      <c r="B144" s="7" t="s">
        <v>144</v>
      </c>
      <c r="C144" s="7" t="s">
        <v>24</v>
      </c>
      <c r="D144" s="9">
        <v>70000</v>
      </c>
    </row>
    <row r="145" spans="1:4" ht="27">
      <c r="A145" s="20" t="s">
        <v>139</v>
      </c>
      <c r="B145" s="8" t="s">
        <v>34</v>
      </c>
      <c r="C145" s="8"/>
      <c r="D145" s="25">
        <f>D146+D149</f>
        <v>1655354</v>
      </c>
    </row>
    <row r="146" spans="1:4" ht="26.25">
      <c r="A146" s="6" t="s">
        <v>140</v>
      </c>
      <c r="B146" s="7" t="s">
        <v>141</v>
      </c>
      <c r="C146" s="7"/>
      <c r="D146" s="9">
        <f>D147</f>
        <v>1547054</v>
      </c>
    </row>
    <row r="147" spans="1:4" ht="51.75">
      <c r="A147" s="6" t="s">
        <v>28</v>
      </c>
      <c r="B147" s="7" t="s">
        <v>141</v>
      </c>
      <c r="C147" s="7" t="s">
        <v>13</v>
      </c>
      <c r="D147" s="9">
        <f>D148</f>
        <v>1547054</v>
      </c>
    </row>
    <row r="148" spans="1:4">
      <c r="A148" s="6" t="s">
        <v>176</v>
      </c>
      <c r="B148" s="7" t="s">
        <v>141</v>
      </c>
      <c r="C148" s="7" t="s">
        <v>175</v>
      </c>
      <c r="D148" s="9">
        <v>1547054</v>
      </c>
    </row>
    <row r="149" spans="1:4" ht="51.75">
      <c r="A149" s="6" t="s">
        <v>109</v>
      </c>
      <c r="B149" s="7" t="s">
        <v>142</v>
      </c>
      <c r="C149" s="7"/>
      <c r="D149" s="9">
        <f>D150+D152</f>
        <v>108300</v>
      </c>
    </row>
    <row r="150" spans="1:4" ht="26.25">
      <c r="A150" s="6" t="s">
        <v>1</v>
      </c>
      <c r="B150" s="7" t="s">
        <v>142</v>
      </c>
      <c r="C150" s="7" t="s">
        <v>15</v>
      </c>
      <c r="D150" s="9">
        <f>D151</f>
        <v>107600</v>
      </c>
    </row>
    <row r="151" spans="1:4" ht="26.25">
      <c r="A151" s="6" t="s">
        <v>30</v>
      </c>
      <c r="B151" s="7" t="s">
        <v>142</v>
      </c>
      <c r="C151" s="7" t="s">
        <v>16</v>
      </c>
      <c r="D151" s="9">
        <v>107600</v>
      </c>
    </row>
    <row r="152" spans="1:4">
      <c r="A152" s="6" t="s">
        <v>2</v>
      </c>
      <c r="B152" s="7" t="s">
        <v>203</v>
      </c>
      <c r="C152" s="7" t="s">
        <v>17</v>
      </c>
      <c r="D152" s="9">
        <f>D153</f>
        <v>700</v>
      </c>
    </row>
    <row r="153" spans="1:4">
      <c r="A153" s="6" t="s">
        <v>170</v>
      </c>
      <c r="B153" s="7" t="s">
        <v>203</v>
      </c>
      <c r="C153" s="7" t="s">
        <v>171</v>
      </c>
      <c r="D153" s="9">
        <v>700</v>
      </c>
    </row>
    <row r="154" spans="1:4">
      <c r="A154" s="20" t="s">
        <v>119</v>
      </c>
      <c r="B154" s="8" t="s">
        <v>35</v>
      </c>
      <c r="C154" s="17"/>
      <c r="D154" s="25">
        <f>D155+D158+D161</f>
        <v>14356613</v>
      </c>
    </row>
    <row r="155" spans="1:4">
      <c r="A155" s="6" t="s">
        <v>46</v>
      </c>
      <c r="B155" s="7" t="s">
        <v>120</v>
      </c>
      <c r="C155" s="7"/>
      <c r="D155" s="9">
        <f>D156</f>
        <v>226800</v>
      </c>
    </row>
    <row r="156" spans="1:4" ht="26.25">
      <c r="A156" s="6" t="s">
        <v>36</v>
      </c>
      <c r="B156" s="7" t="s">
        <v>120</v>
      </c>
      <c r="C156" s="7" t="s">
        <v>18</v>
      </c>
      <c r="D156" s="9">
        <f>D157</f>
        <v>226800</v>
      </c>
    </row>
    <row r="157" spans="1:4">
      <c r="A157" s="6" t="s">
        <v>3</v>
      </c>
      <c r="B157" s="7" t="s">
        <v>120</v>
      </c>
      <c r="C157" s="7" t="s">
        <v>19</v>
      </c>
      <c r="D157" s="9">
        <v>226800</v>
      </c>
    </row>
    <row r="158" spans="1:4">
      <c r="A158" s="6" t="s">
        <v>78</v>
      </c>
      <c r="B158" s="7" t="s">
        <v>121</v>
      </c>
      <c r="C158" s="7"/>
      <c r="D158" s="9">
        <f>D159</f>
        <v>1688171</v>
      </c>
    </row>
    <row r="159" spans="1:4" ht="26.25">
      <c r="A159" s="6" t="s">
        <v>36</v>
      </c>
      <c r="B159" s="7" t="s">
        <v>121</v>
      </c>
      <c r="C159" s="7" t="s">
        <v>18</v>
      </c>
      <c r="D159" s="9">
        <f>D160</f>
        <v>1688171</v>
      </c>
    </row>
    <row r="160" spans="1:4">
      <c r="A160" s="6" t="s">
        <v>3</v>
      </c>
      <c r="B160" s="7" t="s">
        <v>121</v>
      </c>
      <c r="C160" s="7" t="s">
        <v>19</v>
      </c>
      <c r="D160" s="9">
        <v>1688171</v>
      </c>
    </row>
    <row r="161" spans="1:4" ht="26.25">
      <c r="A161" s="6" t="s">
        <v>48</v>
      </c>
      <c r="B161" s="7" t="s">
        <v>122</v>
      </c>
      <c r="C161" s="7"/>
      <c r="D161" s="9">
        <f>D162</f>
        <v>12441642</v>
      </c>
    </row>
    <row r="162" spans="1:4" ht="26.25">
      <c r="A162" s="6" t="s">
        <v>36</v>
      </c>
      <c r="B162" s="7" t="s">
        <v>122</v>
      </c>
      <c r="C162" s="7" t="s">
        <v>18</v>
      </c>
      <c r="D162" s="9">
        <f>D163</f>
        <v>12441642</v>
      </c>
    </row>
    <row r="163" spans="1:4">
      <c r="A163" s="6" t="s">
        <v>3</v>
      </c>
      <c r="B163" s="7" t="s">
        <v>122</v>
      </c>
      <c r="C163" s="7" t="s">
        <v>19</v>
      </c>
      <c r="D163" s="9">
        <v>12441642</v>
      </c>
    </row>
    <row r="164" spans="1:4" ht="27">
      <c r="A164" s="20" t="s">
        <v>123</v>
      </c>
      <c r="B164" s="8" t="s">
        <v>124</v>
      </c>
      <c r="C164" s="8"/>
      <c r="D164" s="25">
        <f>D168+D171+D165</f>
        <v>5753426</v>
      </c>
    </row>
    <row r="165" spans="1:4">
      <c r="A165" s="6" t="s">
        <v>46</v>
      </c>
      <c r="B165" s="7" t="s">
        <v>202</v>
      </c>
      <c r="C165" s="7"/>
      <c r="D165" s="9">
        <f>D166</f>
        <v>13100</v>
      </c>
    </row>
    <row r="166" spans="1:4" ht="26.25">
      <c r="A166" s="6" t="s">
        <v>36</v>
      </c>
      <c r="B166" s="7" t="s">
        <v>202</v>
      </c>
      <c r="C166" s="7" t="s">
        <v>18</v>
      </c>
      <c r="D166" s="9">
        <f>D167</f>
        <v>13100</v>
      </c>
    </row>
    <row r="167" spans="1:4">
      <c r="A167" s="6" t="s">
        <v>3</v>
      </c>
      <c r="B167" s="7" t="s">
        <v>202</v>
      </c>
      <c r="C167" s="7" t="s">
        <v>19</v>
      </c>
      <c r="D167" s="9">
        <v>13100</v>
      </c>
    </row>
    <row r="168" spans="1:4">
      <c r="A168" s="6" t="s">
        <v>78</v>
      </c>
      <c r="B168" s="7" t="s">
        <v>125</v>
      </c>
      <c r="C168" s="7"/>
      <c r="D168" s="9">
        <f>D169</f>
        <v>168953</v>
      </c>
    </row>
    <row r="169" spans="1:4" ht="26.25">
      <c r="A169" s="6" t="s">
        <v>36</v>
      </c>
      <c r="B169" s="7" t="s">
        <v>125</v>
      </c>
      <c r="C169" s="7" t="s">
        <v>18</v>
      </c>
      <c r="D169" s="9">
        <f>D170</f>
        <v>168953</v>
      </c>
    </row>
    <row r="170" spans="1:4">
      <c r="A170" s="6" t="s">
        <v>3</v>
      </c>
      <c r="B170" s="7" t="s">
        <v>125</v>
      </c>
      <c r="C170" s="7" t="s">
        <v>19</v>
      </c>
      <c r="D170" s="9">
        <v>168953</v>
      </c>
    </row>
    <row r="171" spans="1:4" ht="26.25">
      <c r="A171" s="6" t="s">
        <v>48</v>
      </c>
      <c r="B171" s="7" t="s">
        <v>126</v>
      </c>
      <c r="C171" s="7"/>
      <c r="D171" s="9">
        <f>D172</f>
        <v>5571373</v>
      </c>
    </row>
    <row r="172" spans="1:4" ht="26.25">
      <c r="A172" s="6" t="s">
        <v>36</v>
      </c>
      <c r="B172" s="7" t="s">
        <v>126</v>
      </c>
      <c r="C172" s="7" t="s">
        <v>18</v>
      </c>
      <c r="D172" s="9">
        <f>D173</f>
        <v>5571373</v>
      </c>
    </row>
    <row r="173" spans="1:4">
      <c r="A173" s="6" t="s">
        <v>3</v>
      </c>
      <c r="B173" s="7" t="s">
        <v>126</v>
      </c>
      <c r="C173" s="7" t="s">
        <v>19</v>
      </c>
      <c r="D173" s="9">
        <v>5571373</v>
      </c>
    </row>
    <row r="174" spans="1:4" ht="27">
      <c r="A174" s="20" t="s">
        <v>114</v>
      </c>
      <c r="B174" s="8" t="s">
        <v>115</v>
      </c>
      <c r="C174" s="8"/>
      <c r="D174" s="25">
        <f>D175+D178+D181</f>
        <v>4017517</v>
      </c>
    </row>
    <row r="175" spans="1:4">
      <c r="A175" s="6" t="s">
        <v>46</v>
      </c>
      <c r="B175" s="7" t="s">
        <v>116</v>
      </c>
      <c r="C175" s="7"/>
      <c r="D175" s="9">
        <f>D176</f>
        <v>60730</v>
      </c>
    </row>
    <row r="176" spans="1:4" ht="26.25">
      <c r="A176" s="6" t="s">
        <v>36</v>
      </c>
      <c r="B176" s="7" t="s">
        <v>116</v>
      </c>
      <c r="C176" s="7" t="s">
        <v>18</v>
      </c>
      <c r="D176" s="9">
        <f>D177</f>
        <v>60730</v>
      </c>
    </row>
    <row r="177" spans="1:4">
      <c r="A177" s="6" t="s">
        <v>3</v>
      </c>
      <c r="B177" s="7" t="s">
        <v>116</v>
      </c>
      <c r="C177" s="7" t="s">
        <v>19</v>
      </c>
      <c r="D177" s="9">
        <v>60730</v>
      </c>
    </row>
    <row r="178" spans="1:4">
      <c r="A178" s="6" t="s">
        <v>78</v>
      </c>
      <c r="B178" s="7" t="s">
        <v>117</v>
      </c>
      <c r="C178" s="7"/>
      <c r="D178" s="9">
        <f>D179</f>
        <v>130400</v>
      </c>
    </row>
    <row r="179" spans="1:4" ht="26.25">
      <c r="A179" s="6" t="s">
        <v>36</v>
      </c>
      <c r="B179" s="7" t="s">
        <v>117</v>
      </c>
      <c r="C179" s="7" t="s">
        <v>18</v>
      </c>
      <c r="D179" s="9">
        <f>D180</f>
        <v>130400</v>
      </c>
    </row>
    <row r="180" spans="1:4">
      <c r="A180" s="6" t="s">
        <v>3</v>
      </c>
      <c r="B180" s="7" t="s">
        <v>117</v>
      </c>
      <c r="C180" s="7" t="s">
        <v>19</v>
      </c>
      <c r="D180" s="9">
        <v>130400</v>
      </c>
    </row>
    <row r="181" spans="1:4" ht="26.25">
      <c r="A181" s="6" t="s">
        <v>48</v>
      </c>
      <c r="B181" s="7" t="s">
        <v>118</v>
      </c>
      <c r="C181" s="7"/>
      <c r="D181" s="9">
        <f>D182</f>
        <v>3826387</v>
      </c>
    </row>
    <row r="182" spans="1:4" ht="26.25">
      <c r="A182" s="6" t="s">
        <v>36</v>
      </c>
      <c r="B182" s="7" t="s">
        <v>118</v>
      </c>
      <c r="C182" s="7" t="s">
        <v>18</v>
      </c>
      <c r="D182" s="9">
        <f>D183</f>
        <v>3826387</v>
      </c>
    </row>
    <row r="183" spans="1:4">
      <c r="A183" s="6" t="s">
        <v>3</v>
      </c>
      <c r="B183" s="7" t="s">
        <v>118</v>
      </c>
      <c r="C183" s="7" t="s">
        <v>19</v>
      </c>
      <c r="D183" s="9">
        <v>3826387</v>
      </c>
    </row>
    <row r="184" spans="1:4" ht="27">
      <c r="A184" s="20" t="s">
        <v>143</v>
      </c>
      <c r="B184" s="8" t="s">
        <v>33</v>
      </c>
      <c r="C184" s="8"/>
      <c r="D184" s="25">
        <f>D185+D188</f>
        <v>1560800</v>
      </c>
    </row>
    <row r="185" spans="1:4">
      <c r="A185" s="6" t="s">
        <v>40</v>
      </c>
      <c r="B185" s="7" t="s">
        <v>137</v>
      </c>
      <c r="C185" s="7"/>
      <c r="D185" s="9">
        <f>D186</f>
        <v>1319400</v>
      </c>
    </row>
    <row r="186" spans="1:4" ht="51.75">
      <c r="A186" s="6" t="s">
        <v>28</v>
      </c>
      <c r="B186" s="7" t="s">
        <v>137</v>
      </c>
      <c r="C186" s="7" t="s">
        <v>13</v>
      </c>
      <c r="D186" s="9">
        <f>D187</f>
        <v>1319400</v>
      </c>
    </row>
    <row r="187" spans="1:4" ht="26.25">
      <c r="A187" s="6" t="s">
        <v>29</v>
      </c>
      <c r="B187" s="7" t="s">
        <v>137</v>
      </c>
      <c r="C187" s="7" t="s">
        <v>14</v>
      </c>
      <c r="D187" s="9">
        <v>1319400</v>
      </c>
    </row>
    <row r="188" spans="1:4" ht="26.25">
      <c r="A188" s="6" t="s">
        <v>42</v>
      </c>
      <c r="B188" s="7" t="s">
        <v>138</v>
      </c>
      <c r="C188" s="7"/>
      <c r="D188" s="9">
        <f>D189+D191</f>
        <v>241400</v>
      </c>
    </row>
    <row r="189" spans="1:4" ht="26.25">
      <c r="A189" s="6" t="s">
        <v>1</v>
      </c>
      <c r="B189" s="7" t="s">
        <v>138</v>
      </c>
      <c r="C189" s="7" t="s">
        <v>15</v>
      </c>
      <c r="D189" s="9">
        <f>D190</f>
        <v>239000</v>
      </c>
    </row>
    <row r="190" spans="1:4" ht="26.25">
      <c r="A190" s="6" t="s">
        <v>30</v>
      </c>
      <c r="B190" s="7" t="s">
        <v>138</v>
      </c>
      <c r="C190" s="7" t="s">
        <v>16</v>
      </c>
      <c r="D190" s="9">
        <v>239000</v>
      </c>
    </row>
    <row r="191" spans="1:4">
      <c r="A191" s="6" t="s">
        <v>2</v>
      </c>
      <c r="B191" s="7" t="s">
        <v>138</v>
      </c>
      <c r="C191" s="7" t="s">
        <v>17</v>
      </c>
      <c r="D191" s="9">
        <f>D192</f>
        <v>2400</v>
      </c>
    </row>
    <row r="192" spans="1:4">
      <c r="A192" s="6" t="s">
        <v>170</v>
      </c>
      <c r="B192" s="7" t="s">
        <v>138</v>
      </c>
      <c r="C192" s="7" t="s">
        <v>171</v>
      </c>
      <c r="D192" s="9">
        <v>2400</v>
      </c>
    </row>
    <row r="193" spans="1:4" ht="39">
      <c r="A193" s="18" t="s">
        <v>182</v>
      </c>
      <c r="B193" s="13" t="s">
        <v>127</v>
      </c>
      <c r="C193" s="13"/>
      <c r="D193" s="26">
        <f>D203+D194+D197+D200</f>
        <v>2811100</v>
      </c>
    </row>
    <row r="194" spans="1:4">
      <c r="A194" s="6" t="s">
        <v>46</v>
      </c>
      <c r="B194" s="7" t="s">
        <v>128</v>
      </c>
      <c r="C194" s="7"/>
      <c r="D194" s="9">
        <f>D195</f>
        <v>2400</v>
      </c>
    </row>
    <row r="195" spans="1:4" ht="26.25">
      <c r="A195" s="6" t="s">
        <v>36</v>
      </c>
      <c r="B195" s="7" t="s">
        <v>128</v>
      </c>
      <c r="C195" s="7" t="s">
        <v>18</v>
      </c>
      <c r="D195" s="9">
        <f>D196</f>
        <v>2400</v>
      </c>
    </row>
    <row r="196" spans="1:4">
      <c r="A196" s="6" t="s">
        <v>3</v>
      </c>
      <c r="B196" s="7" t="s">
        <v>128</v>
      </c>
      <c r="C196" s="7" t="s">
        <v>19</v>
      </c>
      <c r="D196" s="9">
        <v>2400</v>
      </c>
    </row>
    <row r="197" spans="1:4">
      <c r="A197" s="6" t="s">
        <v>78</v>
      </c>
      <c r="B197" s="7" t="s">
        <v>129</v>
      </c>
      <c r="C197" s="7"/>
      <c r="D197" s="9">
        <f>D198</f>
        <v>138910</v>
      </c>
    </row>
    <row r="198" spans="1:4" ht="26.25">
      <c r="A198" s="6" t="s">
        <v>36</v>
      </c>
      <c r="B198" s="7" t="s">
        <v>129</v>
      </c>
      <c r="C198" s="7" t="s">
        <v>18</v>
      </c>
      <c r="D198" s="9">
        <f>D199</f>
        <v>138910</v>
      </c>
    </row>
    <row r="199" spans="1:4">
      <c r="A199" s="6" t="s">
        <v>3</v>
      </c>
      <c r="B199" s="7" t="s">
        <v>129</v>
      </c>
      <c r="C199" s="7" t="s">
        <v>19</v>
      </c>
      <c r="D199" s="9">
        <v>138910</v>
      </c>
    </row>
    <row r="200" spans="1:4" ht="26.25">
      <c r="A200" s="6" t="s">
        <v>48</v>
      </c>
      <c r="B200" s="7" t="s">
        <v>130</v>
      </c>
      <c r="C200" s="7"/>
      <c r="D200" s="9">
        <f>D201</f>
        <v>2569790</v>
      </c>
    </row>
    <row r="201" spans="1:4" ht="26.25">
      <c r="A201" s="6" t="s">
        <v>36</v>
      </c>
      <c r="B201" s="7" t="s">
        <v>130</v>
      </c>
      <c r="C201" s="7" t="s">
        <v>18</v>
      </c>
      <c r="D201" s="9">
        <f>D202</f>
        <v>2569790</v>
      </c>
    </row>
    <row r="202" spans="1:4">
      <c r="A202" s="6" t="s">
        <v>3</v>
      </c>
      <c r="B202" s="7" t="s">
        <v>130</v>
      </c>
      <c r="C202" s="7" t="s">
        <v>19</v>
      </c>
      <c r="D202" s="9">
        <v>2569790</v>
      </c>
    </row>
    <row r="203" spans="1:4">
      <c r="A203" s="6" t="s">
        <v>132</v>
      </c>
      <c r="B203" s="7" t="s">
        <v>131</v>
      </c>
      <c r="C203" s="8"/>
      <c r="D203" s="9">
        <f>D204</f>
        <v>100000</v>
      </c>
    </row>
    <row r="204" spans="1:4" ht="26.25">
      <c r="A204" s="6" t="s">
        <v>1</v>
      </c>
      <c r="B204" s="7" t="s">
        <v>131</v>
      </c>
      <c r="C204" s="7" t="s">
        <v>15</v>
      </c>
      <c r="D204" s="9">
        <f>D205</f>
        <v>100000</v>
      </c>
    </row>
    <row r="205" spans="1:4" ht="26.25">
      <c r="A205" s="6" t="s">
        <v>30</v>
      </c>
      <c r="B205" s="7" t="s">
        <v>131</v>
      </c>
      <c r="C205" s="7" t="s">
        <v>16</v>
      </c>
      <c r="D205" s="9">
        <v>100000</v>
      </c>
    </row>
    <row r="206" spans="1:4" ht="51.75">
      <c r="A206" s="18" t="s">
        <v>183</v>
      </c>
      <c r="B206" s="13" t="s">
        <v>133</v>
      </c>
      <c r="C206" s="13"/>
      <c r="D206" s="26">
        <f>D207</f>
        <v>20000</v>
      </c>
    </row>
    <row r="207" spans="1:4">
      <c r="A207" s="6" t="s">
        <v>132</v>
      </c>
      <c r="B207" s="7" t="s">
        <v>134</v>
      </c>
      <c r="C207" s="7"/>
      <c r="D207" s="9">
        <f>D208</f>
        <v>20000</v>
      </c>
    </row>
    <row r="208" spans="1:4" ht="26.25">
      <c r="A208" s="6" t="s">
        <v>1</v>
      </c>
      <c r="B208" s="7" t="s">
        <v>134</v>
      </c>
      <c r="C208" s="7" t="s">
        <v>15</v>
      </c>
      <c r="D208" s="9">
        <f>D209</f>
        <v>20000</v>
      </c>
    </row>
    <row r="209" spans="1:4" ht="26.25">
      <c r="A209" s="6" t="s">
        <v>30</v>
      </c>
      <c r="B209" s="7" t="s">
        <v>134</v>
      </c>
      <c r="C209" s="7" t="s">
        <v>16</v>
      </c>
      <c r="D209" s="9">
        <v>20000</v>
      </c>
    </row>
    <row r="210" spans="1:4" ht="39">
      <c r="A210" s="18" t="s">
        <v>184</v>
      </c>
      <c r="B210" s="13" t="s">
        <v>135</v>
      </c>
      <c r="C210" s="13"/>
      <c r="D210" s="26">
        <f>D211+D214</f>
        <v>40000</v>
      </c>
    </row>
    <row r="211" spans="1:4">
      <c r="A211" s="6" t="s">
        <v>132</v>
      </c>
      <c r="B211" s="7" t="s">
        <v>136</v>
      </c>
      <c r="C211" s="7"/>
      <c r="D211" s="9">
        <f>D212</f>
        <v>20000</v>
      </c>
    </row>
    <row r="212" spans="1:4" ht="26.25">
      <c r="A212" s="6" t="s">
        <v>1</v>
      </c>
      <c r="B212" s="7" t="s">
        <v>136</v>
      </c>
      <c r="C212" s="7" t="s">
        <v>15</v>
      </c>
      <c r="D212" s="9">
        <f>D213</f>
        <v>20000</v>
      </c>
    </row>
    <row r="213" spans="1:4" ht="26.25">
      <c r="A213" s="6" t="s">
        <v>30</v>
      </c>
      <c r="B213" s="7" t="s">
        <v>136</v>
      </c>
      <c r="C213" s="7" t="s">
        <v>16</v>
      </c>
      <c r="D213" s="9">
        <v>20000</v>
      </c>
    </row>
    <row r="214" spans="1:4" ht="27">
      <c r="A214" s="20" t="s">
        <v>185</v>
      </c>
      <c r="B214" s="8" t="s">
        <v>160</v>
      </c>
      <c r="C214" s="8"/>
      <c r="D214" s="25">
        <f t="shared" ref="D214" si="7">D215</f>
        <v>20000</v>
      </c>
    </row>
    <row r="215" spans="1:4" ht="26.25">
      <c r="A215" s="6" t="s">
        <v>95</v>
      </c>
      <c r="B215" s="7" t="s">
        <v>161</v>
      </c>
      <c r="C215" s="8"/>
      <c r="D215" s="9">
        <f>D216</f>
        <v>20000</v>
      </c>
    </row>
    <row r="216" spans="1:4" ht="26.25">
      <c r="A216" s="6" t="s">
        <v>1</v>
      </c>
      <c r="B216" s="7" t="s">
        <v>161</v>
      </c>
      <c r="C216" s="7" t="s">
        <v>15</v>
      </c>
      <c r="D216" s="9">
        <f>D217</f>
        <v>20000</v>
      </c>
    </row>
    <row r="217" spans="1:4" ht="26.25">
      <c r="A217" s="6" t="s">
        <v>30</v>
      </c>
      <c r="B217" s="7" t="s">
        <v>161</v>
      </c>
      <c r="C217" s="7" t="s">
        <v>16</v>
      </c>
      <c r="D217" s="9">
        <v>20000</v>
      </c>
    </row>
    <row r="218" spans="1:4" ht="39">
      <c r="A218" s="18" t="s">
        <v>186</v>
      </c>
      <c r="B218" s="13" t="s">
        <v>31</v>
      </c>
      <c r="C218" s="13"/>
      <c r="D218" s="19">
        <f t="shared" ref="D218:D220" si="8">D219</f>
        <v>129600</v>
      </c>
    </row>
    <row r="219" spans="1:4">
      <c r="A219" s="6" t="s">
        <v>132</v>
      </c>
      <c r="B219" s="7" t="s">
        <v>157</v>
      </c>
      <c r="C219" s="7"/>
      <c r="D219" s="14">
        <f>D220</f>
        <v>129600</v>
      </c>
    </row>
    <row r="220" spans="1:4">
      <c r="A220" s="6" t="s">
        <v>4</v>
      </c>
      <c r="B220" s="7" t="s">
        <v>157</v>
      </c>
      <c r="C220" s="17">
        <v>300</v>
      </c>
      <c r="D220" s="14">
        <f t="shared" si="8"/>
        <v>129600</v>
      </c>
    </row>
    <row r="221" spans="1:4" ht="26.25">
      <c r="A221" s="6" t="s">
        <v>6</v>
      </c>
      <c r="B221" s="7" t="s">
        <v>157</v>
      </c>
      <c r="C221" s="17">
        <v>320</v>
      </c>
      <c r="D221" s="14">
        <v>129600</v>
      </c>
    </row>
    <row r="222" spans="1:4" ht="51">
      <c r="A222" s="27" t="s">
        <v>187</v>
      </c>
      <c r="B222" s="13" t="s">
        <v>158</v>
      </c>
      <c r="C222" s="13"/>
      <c r="D222" s="26">
        <f t="shared" ref="D222:D224" si="9">D223</f>
        <v>20000</v>
      </c>
    </row>
    <row r="223" spans="1:4">
      <c r="A223" s="6" t="s">
        <v>132</v>
      </c>
      <c r="B223" s="7" t="s">
        <v>159</v>
      </c>
      <c r="C223" s="7"/>
      <c r="D223" s="9">
        <f>D224</f>
        <v>20000</v>
      </c>
    </row>
    <row r="224" spans="1:4" ht="26.25">
      <c r="A224" s="6" t="s">
        <v>1</v>
      </c>
      <c r="B224" s="7" t="s">
        <v>159</v>
      </c>
      <c r="C224" s="7" t="s">
        <v>15</v>
      </c>
      <c r="D224" s="9">
        <f t="shared" si="9"/>
        <v>20000</v>
      </c>
    </row>
    <row r="225" spans="1:4" ht="26.25">
      <c r="A225" s="6" t="s">
        <v>30</v>
      </c>
      <c r="B225" s="7" t="s">
        <v>159</v>
      </c>
      <c r="C225" s="7" t="s">
        <v>16</v>
      </c>
      <c r="D225" s="9">
        <v>20000</v>
      </c>
    </row>
    <row r="226" spans="1:4" ht="39">
      <c r="A226" s="18" t="s">
        <v>167</v>
      </c>
      <c r="B226" s="23" t="s">
        <v>168</v>
      </c>
      <c r="C226" s="28"/>
      <c r="D226" s="29">
        <f t="shared" ref="D226:D228" si="10">D227</f>
        <v>10000</v>
      </c>
    </row>
    <row r="227" spans="1:4">
      <c r="A227" s="6" t="s">
        <v>132</v>
      </c>
      <c r="B227" s="7" t="s">
        <v>169</v>
      </c>
      <c r="C227" s="7"/>
      <c r="D227" s="9">
        <f>D228</f>
        <v>10000</v>
      </c>
    </row>
    <row r="228" spans="1:4" ht="26.25">
      <c r="A228" s="6" t="s">
        <v>1</v>
      </c>
      <c r="B228" s="7" t="s">
        <v>169</v>
      </c>
      <c r="C228" s="17">
        <v>200</v>
      </c>
      <c r="D228" s="30">
        <f t="shared" si="10"/>
        <v>10000</v>
      </c>
    </row>
    <row r="229" spans="1:4" ht="26.25">
      <c r="A229" s="6" t="s">
        <v>30</v>
      </c>
      <c r="B229" s="7" t="s">
        <v>169</v>
      </c>
      <c r="C229" s="17">
        <v>240</v>
      </c>
      <c r="D229" s="30">
        <v>10000</v>
      </c>
    </row>
    <row r="230" spans="1:4" ht="39">
      <c r="A230" s="18" t="s">
        <v>188</v>
      </c>
      <c r="B230" s="13" t="s">
        <v>162</v>
      </c>
      <c r="C230" s="13"/>
      <c r="D230" s="26">
        <f t="shared" ref="D230" si="11">D231</f>
        <v>40000</v>
      </c>
    </row>
    <row r="231" spans="1:4">
      <c r="A231" s="6" t="s">
        <v>132</v>
      </c>
      <c r="B231" s="7" t="s">
        <v>163</v>
      </c>
      <c r="C231" s="7"/>
      <c r="D231" s="9">
        <f>D232</f>
        <v>40000</v>
      </c>
    </row>
    <row r="232" spans="1:4" ht="26.25">
      <c r="A232" s="6" t="s">
        <v>1</v>
      </c>
      <c r="B232" s="7" t="s">
        <v>163</v>
      </c>
      <c r="C232" s="7" t="s">
        <v>15</v>
      </c>
      <c r="D232" s="9">
        <f>D233</f>
        <v>40000</v>
      </c>
    </row>
    <row r="233" spans="1:4" ht="26.25">
      <c r="A233" s="6" t="s">
        <v>30</v>
      </c>
      <c r="B233" s="7" t="s">
        <v>163</v>
      </c>
      <c r="C233" s="7" t="s">
        <v>16</v>
      </c>
      <c r="D233" s="9">
        <v>40000</v>
      </c>
    </row>
    <row r="234" spans="1:4" ht="51.75">
      <c r="A234" s="31" t="s">
        <v>221</v>
      </c>
      <c r="B234" s="32" t="s">
        <v>222</v>
      </c>
      <c r="C234" s="13"/>
      <c r="D234" s="19">
        <f>D235</f>
        <v>1000000</v>
      </c>
    </row>
    <row r="235" spans="1:4">
      <c r="A235" s="33" t="s">
        <v>132</v>
      </c>
      <c r="B235" s="34" t="s">
        <v>223</v>
      </c>
      <c r="C235" s="7"/>
      <c r="D235" s="14">
        <f>D236</f>
        <v>1000000</v>
      </c>
    </row>
    <row r="236" spans="1:4" ht="26.25">
      <c r="A236" s="6" t="s">
        <v>1</v>
      </c>
      <c r="B236" s="34" t="s">
        <v>223</v>
      </c>
      <c r="C236" s="7" t="s">
        <v>15</v>
      </c>
      <c r="D236" s="14">
        <f>D237</f>
        <v>1000000</v>
      </c>
    </row>
    <row r="237" spans="1:4" ht="26.25">
      <c r="A237" s="6" t="s">
        <v>30</v>
      </c>
      <c r="B237" s="34" t="s">
        <v>223</v>
      </c>
      <c r="C237" s="7" t="s">
        <v>16</v>
      </c>
      <c r="D237" s="14">
        <v>1000000</v>
      </c>
    </row>
    <row r="238" spans="1:4" ht="38.25">
      <c r="A238" s="35" t="s">
        <v>211</v>
      </c>
      <c r="B238" s="36" t="s">
        <v>212</v>
      </c>
      <c r="C238" s="13"/>
      <c r="D238" s="19">
        <f t="shared" ref="D238:D239" si="12">D239</f>
        <v>25000</v>
      </c>
    </row>
    <row r="239" spans="1:4">
      <c r="A239" s="15" t="s">
        <v>132</v>
      </c>
      <c r="B239" s="16" t="s">
        <v>213</v>
      </c>
      <c r="C239" s="7"/>
      <c r="D239" s="14">
        <f t="shared" si="12"/>
        <v>25000</v>
      </c>
    </row>
    <row r="240" spans="1:4" ht="26.25">
      <c r="A240" s="6" t="s">
        <v>1</v>
      </c>
      <c r="B240" s="16" t="s">
        <v>213</v>
      </c>
      <c r="C240" s="7" t="s">
        <v>15</v>
      </c>
      <c r="D240" s="14">
        <f>D241</f>
        <v>25000</v>
      </c>
    </row>
    <row r="241" spans="1:4" ht="26.25">
      <c r="A241" s="6" t="s">
        <v>30</v>
      </c>
      <c r="B241" s="16" t="s">
        <v>213</v>
      </c>
      <c r="C241" s="7" t="s">
        <v>16</v>
      </c>
      <c r="D241" s="14">
        <v>25000</v>
      </c>
    </row>
    <row r="242" spans="1:4" ht="51">
      <c r="A242" s="37" t="s">
        <v>204</v>
      </c>
      <c r="B242" s="13" t="s">
        <v>207</v>
      </c>
      <c r="C242" s="13"/>
      <c r="D242" s="19">
        <f t="shared" ref="D242:D243" si="13">D243</f>
        <v>327600</v>
      </c>
    </row>
    <row r="243" spans="1:4">
      <c r="A243" s="11" t="s">
        <v>132</v>
      </c>
      <c r="B243" s="12" t="s">
        <v>208</v>
      </c>
      <c r="C243" s="13"/>
      <c r="D243" s="14">
        <f t="shared" si="13"/>
        <v>327600</v>
      </c>
    </row>
    <row r="244" spans="1:4" ht="26.25">
      <c r="A244" s="6" t="s">
        <v>1</v>
      </c>
      <c r="B244" s="12" t="s">
        <v>208</v>
      </c>
      <c r="C244" s="7" t="s">
        <v>15</v>
      </c>
      <c r="D244" s="14">
        <f>D245</f>
        <v>327600</v>
      </c>
    </row>
    <row r="245" spans="1:4" ht="26.25">
      <c r="A245" s="6" t="s">
        <v>30</v>
      </c>
      <c r="B245" s="12" t="s">
        <v>208</v>
      </c>
      <c r="C245" s="7" t="s">
        <v>16</v>
      </c>
      <c r="D245" s="14">
        <v>327600</v>
      </c>
    </row>
    <row r="246" spans="1:4" ht="39.75" customHeight="1">
      <c r="A246" s="18" t="s">
        <v>216</v>
      </c>
      <c r="B246" s="13" t="s">
        <v>218</v>
      </c>
      <c r="C246" s="13"/>
      <c r="D246" s="26">
        <f t="shared" ref="D246:D247" si="14">D247</f>
        <v>179000</v>
      </c>
    </row>
    <row r="247" spans="1:4">
      <c r="A247" s="6" t="s">
        <v>217</v>
      </c>
      <c r="B247" s="7" t="s">
        <v>219</v>
      </c>
      <c r="C247" s="7"/>
      <c r="D247" s="9">
        <f t="shared" si="14"/>
        <v>179000</v>
      </c>
    </row>
    <row r="248" spans="1:4" ht="26.25">
      <c r="A248" s="6" t="s">
        <v>1</v>
      </c>
      <c r="B248" s="7" t="s">
        <v>219</v>
      </c>
      <c r="C248" s="7" t="s">
        <v>15</v>
      </c>
      <c r="D248" s="9">
        <f>D249</f>
        <v>179000</v>
      </c>
    </row>
    <row r="249" spans="1:4" ht="26.25">
      <c r="A249" s="6" t="s">
        <v>30</v>
      </c>
      <c r="B249" s="7" t="s">
        <v>219</v>
      </c>
      <c r="C249" s="7" t="s">
        <v>16</v>
      </c>
      <c r="D249" s="9">
        <v>179000</v>
      </c>
    </row>
    <row r="250" spans="1:4" ht="39.75" customHeight="1">
      <c r="A250" s="18" t="s">
        <v>224</v>
      </c>
      <c r="B250" s="13" t="s">
        <v>225</v>
      </c>
      <c r="C250" s="13"/>
      <c r="D250" s="19">
        <f t="shared" ref="D250:D251" si="15">D251</f>
        <v>4162</v>
      </c>
    </row>
    <row r="251" spans="1:4">
      <c r="A251" s="6" t="s">
        <v>217</v>
      </c>
      <c r="B251" s="7" t="s">
        <v>226</v>
      </c>
      <c r="C251" s="7"/>
      <c r="D251" s="14">
        <f t="shared" si="15"/>
        <v>4162</v>
      </c>
    </row>
    <row r="252" spans="1:4" ht="26.25">
      <c r="A252" s="6" t="s">
        <v>1</v>
      </c>
      <c r="B252" s="7" t="s">
        <v>226</v>
      </c>
      <c r="C252" s="7" t="s">
        <v>15</v>
      </c>
      <c r="D252" s="14">
        <f>D253</f>
        <v>4162</v>
      </c>
    </row>
    <row r="253" spans="1:4" ht="26.25">
      <c r="A253" s="6" t="s">
        <v>30</v>
      </c>
      <c r="B253" s="7" t="s">
        <v>226</v>
      </c>
      <c r="C253" s="7" t="s">
        <v>16</v>
      </c>
      <c r="D253" s="14">
        <v>4162</v>
      </c>
    </row>
    <row r="254" spans="1:4" ht="64.5" customHeight="1">
      <c r="A254" s="38" t="s">
        <v>227</v>
      </c>
      <c r="B254" s="39" t="s">
        <v>228</v>
      </c>
      <c r="C254" s="8"/>
      <c r="D254" s="19">
        <f>D255</f>
        <v>2000</v>
      </c>
    </row>
    <row r="255" spans="1:4">
      <c r="A255" s="40" t="s">
        <v>132</v>
      </c>
      <c r="B255" s="41" t="s">
        <v>229</v>
      </c>
      <c r="C255" s="7"/>
      <c r="D255" s="14">
        <f>D256</f>
        <v>2000</v>
      </c>
    </row>
    <row r="256" spans="1:4" ht="25.5">
      <c r="A256" s="42" t="s">
        <v>205</v>
      </c>
      <c r="B256" s="41" t="s">
        <v>229</v>
      </c>
      <c r="C256" s="7" t="s">
        <v>209</v>
      </c>
      <c r="D256" s="14">
        <f>D257</f>
        <v>2000</v>
      </c>
    </row>
    <row r="257" spans="1:4">
      <c r="A257" s="42" t="s">
        <v>206</v>
      </c>
      <c r="B257" s="41" t="s">
        <v>229</v>
      </c>
      <c r="C257" s="7" t="s">
        <v>210</v>
      </c>
      <c r="D257" s="14">
        <v>2000</v>
      </c>
    </row>
    <row r="258" spans="1:4">
      <c r="A258" s="18" t="s">
        <v>0</v>
      </c>
      <c r="B258" s="13" t="s">
        <v>145</v>
      </c>
      <c r="C258" s="13"/>
      <c r="D258" s="26">
        <f t="shared" ref="D258" si="16">D259</f>
        <v>1425830</v>
      </c>
    </row>
    <row r="259" spans="1:4">
      <c r="A259" s="6" t="s">
        <v>40</v>
      </c>
      <c r="B259" s="7" t="s">
        <v>146</v>
      </c>
      <c r="C259" s="7"/>
      <c r="D259" s="9">
        <f>D260</f>
        <v>1425830</v>
      </c>
    </row>
    <row r="260" spans="1:4" ht="51.75">
      <c r="A260" s="6" t="s">
        <v>28</v>
      </c>
      <c r="B260" s="24" t="s">
        <v>146</v>
      </c>
      <c r="C260" s="7" t="s">
        <v>13</v>
      </c>
      <c r="D260" s="9">
        <f>D261</f>
        <v>1425830</v>
      </c>
    </row>
    <row r="261" spans="1:4" ht="26.25">
      <c r="A261" s="6" t="s">
        <v>26</v>
      </c>
      <c r="B261" s="24" t="s">
        <v>146</v>
      </c>
      <c r="C261" s="7" t="s">
        <v>14</v>
      </c>
      <c r="D261" s="9">
        <v>1425830</v>
      </c>
    </row>
    <row r="262" spans="1:4" ht="26.25">
      <c r="A262" s="18" t="s">
        <v>147</v>
      </c>
      <c r="B262" s="13" t="s">
        <v>154</v>
      </c>
      <c r="C262" s="7"/>
      <c r="D262" s="26">
        <f>D263+D266</f>
        <v>1008060</v>
      </c>
    </row>
    <row r="263" spans="1:4">
      <c r="A263" s="6" t="s">
        <v>40</v>
      </c>
      <c r="B263" s="7" t="s">
        <v>174</v>
      </c>
      <c r="C263" s="7"/>
      <c r="D263" s="9">
        <f>D264</f>
        <v>357560</v>
      </c>
    </row>
    <row r="264" spans="1:4" ht="51.75">
      <c r="A264" s="6" t="s">
        <v>28</v>
      </c>
      <c r="B264" s="7" t="s">
        <v>174</v>
      </c>
      <c r="C264" s="7" t="s">
        <v>13</v>
      </c>
      <c r="D264" s="9">
        <f>D265</f>
        <v>357560</v>
      </c>
    </row>
    <row r="265" spans="1:4" ht="26.25">
      <c r="A265" s="6" t="s">
        <v>26</v>
      </c>
      <c r="B265" s="7" t="s">
        <v>174</v>
      </c>
      <c r="C265" s="7" t="s">
        <v>14</v>
      </c>
      <c r="D265" s="9">
        <v>357560</v>
      </c>
    </row>
    <row r="266" spans="1:4" ht="26.25">
      <c r="A266" s="6" t="s">
        <v>42</v>
      </c>
      <c r="B266" s="7" t="s">
        <v>155</v>
      </c>
      <c r="C266" s="7"/>
      <c r="D266" s="14">
        <f>D267+D269+D271</f>
        <v>650500</v>
      </c>
    </row>
    <row r="267" spans="1:4" ht="26.25">
      <c r="A267" s="6" t="s">
        <v>26</v>
      </c>
      <c r="B267" s="7" t="s">
        <v>155</v>
      </c>
      <c r="C267" s="7" t="s">
        <v>13</v>
      </c>
      <c r="D267" s="14">
        <f>D268</f>
        <v>500000</v>
      </c>
    </row>
    <row r="268" spans="1:4" ht="26.25">
      <c r="A268" s="6" t="s">
        <v>42</v>
      </c>
      <c r="B268" s="7" t="s">
        <v>155</v>
      </c>
      <c r="C268" s="7" t="s">
        <v>14</v>
      </c>
      <c r="D268" s="14">
        <v>500000</v>
      </c>
    </row>
    <row r="269" spans="1:4" ht="51.75">
      <c r="A269" s="6" t="s">
        <v>28</v>
      </c>
      <c r="B269" s="7" t="s">
        <v>155</v>
      </c>
      <c r="C269" s="7" t="s">
        <v>15</v>
      </c>
      <c r="D269" s="14">
        <f>D270</f>
        <v>150000</v>
      </c>
    </row>
    <row r="270" spans="1:4" ht="26.25">
      <c r="A270" s="6" t="s">
        <v>26</v>
      </c>
      <c r="B270" s="7" t="s">
        <v>155</v>
      </c>
      <c r="C270" s="7" t="s">
        <v>16</v>
      </c>
      <c r="D270" s="14">
        <v>150000</v>
      </c>
    </row>
    <row r="271" spans="1:4" ht="26.25">
      <c r="A271" s="6" t="s">
        <v>1</v>
      </c>
      <c r="B271" s="7" t="s">
        <v>155</v>
      </c>
      <c r="C271" s="7" t="s">
        <v>17</v>
      </c>
      <c r="D271" s="14">
        <f>D272</f>
        <v>500</v>
      </c>
    </row>
    <row r="272" spans="1:4" ht="26.25">
      <c r="A272" s="6" t="s">
        <v>30</v>
      </c>
      <c r="B272" s="7" t="s">
        <v>155</v>
      </c>
      <c r="C272" s="7" t="s">
        <v>171</v>
      </c>
      <c r="D272" s="14">
        <v>500</v>
      </c>
    </row>
    <row r="273" spans="1:4">
      <c r="A273" s="18" t="s">
        <v>149</v>
      </c>
      <c r="B273" s="13" t="s">
        <v>148</v>
      </c>
      <c r="C273" s="13"/>
      <c r="D273" s="19">
        <f>D274</f>
        <v>1371849</v>
      </c>
    </row>
    <row r="274" spans="1:4">
      <c r="A274" s="6" t="s">
        <v>40</v>
      </c>
      <c r="B274" s="7" t="s">
        <v>150</v>
      </c>
      <c r="C274" s="7"/>
      <c r="D274" s="14">
        <f>D275</f>
        <v>1371849</v>
      </c>
    </row>
    <row r="275" spans="1:4" ht="51.75">
      <c r="A275" s="6" t="s">
        <v>28</v>
      </c>
      <c r="B275" s="7" t="s">
        <v>150</v>
      </c>
      <c r="C275" s="7" t="s">
        <v>13</v>
      </c>
      <c r="D275" s="14">
        <f>D276</f>
        <v>1371849</v>
      </c>
    </row>
    <row r="276" spans="1:4" ht="26.25">
      <c r="A276" s="6" t="s">
        <v>26</v>
      </c>
      <c r="B276" s="7" t="s">
        <v>150</v>
      </c>
      <c r="C276" s="7" t="s">
        <v>14</v>
      </c>
      <c r="D276" s="14">
        <v>1371849</v>
      </c>
    </row>
    <row r="277" spans="1:4">
      <c r="A277" s="18" t="s">
        <v>152</v>
      </c>
      <c r="B277" s="13" t="s">
        <v>151</v>
      </c>
      <c r="C277" s="13"/>
      <c r="D277" s="19">
        <f t="shared" ref="D277" si="17">D278</f>
        <v>700000</v>
      </c>
    </row>
    <row r="278" spans="1:4" ht="26.25">
      <c r="A278" s="6" t="s">
        <v>153</v>
      </c>
      <c r="B278" s="7" t="s">
        <v>172</v>
      </c>
      <c r="C278" s="7"/>
      <c r="D278" s="14">
        <f>D279+D281+D283</f>
        <v>700000</v>
      </c>
    </row>
    <row r="279" spans="1:4">
      <c r="A279" s="6" t="s">
        <v>71</v>
      </c>
      <c r="B279" s="7" t="s">
        <v>172</v>
      </c>
      <c r="C279" s="17">
        <v>500</v>
      </c>
      <c r="D279" s="14">
        <f>D280</f>
        <v>89801</v>
      </c>
    </row>
    <row r="280" spans="1:4">
      <c r="A280" s="6" t="s">
        <v>220</v>
      </c>
      <c r="B280" s="7" t="s">
        <v>172</v>
      </c>
      <c r="C280" s="17">
        <v>540</v>
      </c>
      <c r="D280" s="14">
        <v>89801</v>
      </c>
    </row>
    <row r="281" spans="1:4" ht="26.25">
      <c r="A281" s="6" t="s">
        <v>36</v>
      </c>
      <c r="B281" s="7" t="s">
        <v>172</v>
      </c>
      <c r="C281" s="7" t="s">
        <v>18</v>
      </c>
      <c r="D281" s="14">
        <f>D282</f>
        <v>358961</v>
      </c>
    </row>
    <row r="282" spans="1:4">
      <c r="A282" s="6" t="s">
        <v>3</v>
      </c>
      <c r="B282" s="7" t="s">
        <v>172</v>
      </c>
      <c r="C282" s="7" t="s">
        <v>19</v>
      </c>
      <c r="D282" s="14">
        <v>358961</v>
      </c>
    </row>
    <row r="283" spans="1:4" ht="26.25">
      <c r="A283" s="6" t="s">
        <v>1</v>
      </c>
      <c r="B283" s="7" t="s">
        <v>172</v>
      </c>
      <c r="C283" s="7" t="s">
        <v>15</v>
      </c>
      <c r="D283" s="14">
        <f>D284</f>
        <v>251238</v>
      </c>
    </row>
    <row r="284" spans="1:4" ht="26.25">
      <c r="A284" s="6" t="s">
        <v>30</v>
      </c>
      <c r="B284" s="7" t="s">
        <v>172</v>
      </c>
      <c r="C284" s="7" t="s">
        <v>16</v>
      </c>
      <c r="D284" s="14">
        <v>251238</v>
      </c>
    </row>
    <row r="285" spans="1:4" ht="26.25">
      <c r="A285" s="18" t="s">
        <v>192</v>
      </c>
      <c r="B285" s="13" t="s">
        <v>193</v>
      </c>
      <c r="C285" s="13"/>
      <c r="D285" s="19">
        <f>D286</f>
        <v>691350</v>
      </c>
    </row>
    <row r="286" spans="1:4" ht="64.5">
      <c r="A286" s="43" t="s">
        <v>194</v>
      </c>
      <c r="B286" s="24" t="s">
        <v>195</v>
      </c>
      <c r="C286" s="24"/>
      <c r="D286" s="44">
        <f>D287+D289</f>
        <v>691350</v>
      </c>
    </row>
    <row r="287" spans="1:4" ht="51.75">
      <c r="A287" s="6" t="s">
        <v>28</v>
      </c>
      <c r="B287" s="24" t="s">
        <v>195</v>
      </c>
      <c r="C287" s="7" t="s">
        <v>13</v>
      </c>
      <c r="D287" s="14">
        <f>SUM(D288:D288)</f>
        <v>638174.78</v>
      </c>
    </row>
    <row r="288" spans="1:4" ht="26.25">
      <c r="A288" s="6" t="s">
        <v>29</v>
      </c>
      <c r="B288" s="7" t="s">
        <v>196</v>
      </c>
      <c r="C288" s="7" t="s">
        <v>14</v>
      </c>
      <c r="D288" s="14">
        <v>638174.78</v>
      </c>
    </row>
    <row r="289" spans="1:4" ht="26.25">
      <c r="A289" s="6" t="s">
        <v>1</v>
      </c>
      <c r="B289" s="7" t="s">
        <v>196</v>
      </c>
      <c r="C289" s="7" t="s">
        <v>15</v>
      </c>
      <c r="D289" s="14">
        <f>D290</f>
        <v>53175.22</v>
      </c>
    </row>
    <row r="290" spans="1:4" ht="26.25">
      <c r="A290" s="6" t="s">
        <v>30</v>
      </c>
      <c r="B290" s="7" t="s">
        <v>196</v>
      </c>
      <c r="C290" s="7" t="s">
        <v>16</v>
      </c>
      <c r="D290" s="14">
        <v>53175.22</v>
      </c>
    </row>
    <row r="291" spans="1:4" ht="26.25">
      <c r="A291" s="18" t="s">
        <v>199</v>
      </c>
      <c r="B291" s="13" t="s">
        <v>200</v>
      </c>
      <c r="C291" s="7"/>
      <c r="D291" s="19">
        <f>D292+D295</f>
        <v>914260</v>
      </c>
    </row>
    <row r="292" spans="1:4">
      <c r="A292" s="6" t="s">
        <v>40</v>
      </c>
      <c r="B292" s="7" t="s">
        <v>201</v>
      </c>
      <c r="C292" s="7"/>
      <c r="D292" s="14">
        <f t="shared" ref="D292" si="18">D293</f>
        <v>792160</v>
      </c>
    </row>
    <row r="293" spans="1:4" ht="51.75">
      <c r="A293" s="6" t="s">
        <v>28</v>
      </c>
      <c r="B293" s="7" t="s">
        <v>201</v>
      </c>
      <c r="C293" s="7" t="s">
        <v>13</v>
      </c>
      <c r="D293" s="14">
        <f>D294</f>
        <v>792160</v>
      </c>
    </row>
    <row r="294" spans="1:4" ht="26.25">
      <c r="A294" s="6" t="s">
        <v>26</v>
      </c>
      <c r="B294" s="7" t="s">
        <v>201</v>
      </c>
      <c r="C294" s="7" t="s">
        <v>14</v>
      </c>
      <c r="D294" s="14">
        <v>792160</v>
      </c>
    </row>
    <row r="295" spans="1:4" ht="26.25">
      <c r="A295" s="6" t="s">
        <v>42</v>
      </c>
      <c r="B295" s="7" t="s">
        <v>215</v>
      </c>
      <c r="C295" s="7"/>
      <c r="D295" s="14">
        <f>D296</f>
        <v>122100</v>
      </c>
    </row>
    <row r="296" spans="1:4" ht="26.25">
      <c r="A296" s="6" t="s">
        <v>1</v>
      </c>
      <c r="B296" s="7" t="s">
        <v>215</v>
      </c>
      <c r="C296" s="7" t="s">
        <v>15</v>
      </c>
      <c r="D296" s="14">
        <f>D297</f>
        <v>122100</v>
      </c>
    </row>
    <row r="297" spans="1:4" ht="26.25">
      <c r="A297" s="6" t="s">
        <v>30</v>
      </c>
      <c r="B297" s="7" t="s">
        <v>215</v>
      </c>
      <c r="C297" s="7" t="s">
        <v>16</v>
      </c>
      <c r="D297" s="14">
        <v>122100</v>
      </c>
    </row>
    <row r="298" spans="1:4" ht="26.25">
      <c r="A298" s="45" t="s">
        <v>235</v>
      </c>
      <c r="B298" s="46" t="s">
        <v>236</v>
      </c>
      <c r="C298" s="46"/>
      <c r="D298" s="48">
        <f t="shared" ref="D298:D299" si="19">D299</f>
        <v>154162</v>
      </c>
    </row>
    <row r="299" spans="1:4">
      <c r="A299" s="47" t="s">
        <v>237</v>
      </c>
      <c r="B299" s="49" t="s">
        <v>238</v>
      </c>
      <c r="C299" s="49"/>
      <c r="D299" s="50">
        <f t="shared" si="19"/>
        <v>154162</v>
      </c>
    </row>
    <row r="300" spans="1:4" ht="26.25">
      <c r="A300" s="47" t="s">
        <v>1</v>
      </c>
      <c r="B300" s="49" t="s">
        <v>238</v>
      </c>
      <c r="C300" s="49" t="s">
        <v>15</v>
      </c>
      <c r="D300" s="50">
        <f>D301</f>
        <v>154162</v>
      </c>
    </row>
    <row r="301" spans="1:4" ht="26.25">
      <c r="A301" s="47" t="s">
        <v>30</v>
      </c>
      <c r="B301" s="49" t="s">
        <v>238</v>
      </c>
      <c r="C301" s="49" t="s">
        <v>16</v>
      </c>
      <c r="D301" s="50">
        <v>154162</v>
      </c>
    </row>
  </sheetData>
  <mergeCells count="8">
    <mergeCell ref="A8:D9"/>
    <mergeCell ref="B6:D6"/>
    <mergeCell ref="B7:D7"/>
    <mergeCell ref="B1:D1"/>
    <mergeCell ref="B2:D2"/>
    <mergeCell ref="B3:D3"/>
    <mergeCell ref="B4:D4"/>
    <mergeCell ref="B5:D5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2015-12-28T12:28:10Z</cp:lastPrinted>
  <dcterms:created xsi:type="dcterms:W3CDTF">2012-06-20T07:15:37Z</dcterms:created>
  <dcterms:modified xsi:type="dcterms:W3CDTF">2015-12-28T12:28:12Z</dcterms:modified>
</cp:coreProperties>
</file>