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96" i="1"/>
  <c r="C17"/>
  <c r="C50"/>
  <c r="C90"/>
  <c r="C58"/>
  <c r="C45"/>
  <c r="C77"/>
  <c r="C74"/>
  <c r="C40"/>
  <c r="C30"/>
  <c r="C69"/>
  <c r="C68" s="1"/>
  <c r="C65"/>
  <c r="C62"/>
  <c r="C54"/>
  <c r="C49"/>
  <c r="C35"/>
  <c r="C25"/>
  <c r="C21"/>
  <c r="C13"/>
  <c r="C8"/>
  <c r="C87"/>
  <c r="C99"/>
  <c r="C93"/>
  <c r="C85"/>
  <c r="C53" l="1"/>
  <c r="C7"/>
  <c r="C6" s="1"/>
  <c r="C61"/>
  <c r="C24"/>
  <c r="C5" l="1"/>
  <c r="C4" s="1"/>
</calcChain>
</file>

<file path=xl/sharedStrings.xml><?xml version="1.0" encoding="utf-8"?>
<sst xmlns="http://schemas.openxmlformats.org/spreadsheetml/2006/main" count="157" uniqueCount="120">
  <si>
    <t>Код</t>
  </si>
  <si>
    <t>Наименование показателя</t>
  </si>
  <si>
    <t>8 50 00000 00 0000 000</t>
  </si>
  <si>
    <t>Доходы бюджета - 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</si>
  <si>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</si>
  <si>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</si>
  <si>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</si>
  <si>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</si>
  <si>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</si>
  <si>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</si>
  <si>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</si>
  <si>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в том числе по кодам подвидов доходов</t>
  </si>
  <si>
    <t>Сумма платежа (перерасчеты, недоимка и задолженность по соответствующему платежу, в том числе по отмененному)</t>
  </si>
  <si>
    <t>Пени и проценты по соответствующему платежу</t>
  </si>
  <si>
    <t>Суммы денежных взысканий (штрафов) по соответствующему платежу согласно законодательству Российской Федерации</t>
  </si>
  <si>
    <t>101 02030 01 0000 110</t>
  </si>
  <si>
    <t>101 02040 01 0000 110</t>
  </si>
  <si>
    <t>1 05 00000 00 0000 000</t>
  </si>
  <si>
    <t>НАЛОГИ НА СОВОКУПНЫЙ ДОХОД</t>
  </si>
  <si>
    <t>1 05 02010 02 0000 110</t>
  </si>
  <si>
    <t>Единый налог  на вмененный доход  для отдельных видов деятельности</t>
  </si>
  <si>
    <t>1 05 02020 02 0000 110</t>
  </si>
  <si>
    <t>Единый налог  на вмененный доход  для отдельных видов деятельности (за налоговые периоды, истекшие до 1 января 2011 года)</t>
  </si>
  <si>
    <t>1 05 03010 01 0000 110</t>
  </si>
  <si>
    <t>Единый сельскохозяйственный налог</t>
  </si>
  <si>
    <t>1 05 03020 01 0000 110</t>
  </si>
  <si>
    <t>Единый сельскохозяйственный налог (за налоговые периоды, истекшие до 1 января 2011 года)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</si>
  <si>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</si>
  <si>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</si>
  <si>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</si>
  <si>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</si>
  <si>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поступления</t>
  </si>
  <si>
    <t>1 09 0000 00 0000 000</t>
  </si>
  <si>
    <t>1 09 06010 02 0000 110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</si>
  <si>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</si>
  <si>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</si>
  <si>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</si>
  <si>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</si>
  <si>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</si>
  <si>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</si>
  <si>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</si>
  <si>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</si>
  <si>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</si>
  <si>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</si>
  <si>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</si>
  <si>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</si>
  <si>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</si>
  <si>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</si>
  <si>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1 16 03010 01 0000 140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</si>
  <si>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</si>
  <si>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</si>
  <si>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1 16 25060 01 0000 140</t>
  </si>
  <si>
    <t>1 16 90050 05 0000 140</t>
  </si>
  <si>
    <t>Прочие поступления от денежных взысканий (штрафов) и иных сумм в возмещение 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</si>
  <si>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</si>
  <si>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</si>
  <si>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</si>
  <si>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 xml:space="preserve">Дотация бюджетам муниципальных районов на выравнивание  бюджетной обеспеченности                                                            </t>
  </si>
  <si>
    <t xml:space="preserve">Дотации бюджетам муниципальных районов на поддержку мер по обеспечению сбалансированности бюджетов                                      </t>
  </si>
  <si>
    <t>Субсидии бюджетам муниципальных районов на реализацию федеральных целевых программ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</si>
  <si>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</si>
  <si>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</si>
  <si>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 xml:space="preserve">Субвенции бюджетам муниципальных районов на государственную регистрацию актов гражданского состояния                                     </t>
  </si>
  <si>
    <t>Иные межбюджетные трансферты</t>
  </si>
  <si>
    <t>2 19 0500005 0000 151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</si>
  <si>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</si>
  <si>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Кассовое исполнение, рублей</t>
  </si>
  <si>
    <t>1 01 02020 01 0000 110</t>
  </si>
  <si>
    <t xml:space="preserve"> 1 09 07033 05 0000 110</t>
  </si>
  <si>
    <t>1 11 05013 10 0000 120</t>
  </si>
  <si>
    <t>1 12 01010 01 0000 120</t>
  </si>
  <si>
    <t>1 12 01020 01 0000 120</t>
  </si>
  <si>
    <t>1 12 01030 01 0000 120</t>
  </si>
  <si>
    <t>1 12 01040 01 0000 120</t>
  </si>
  <si>
    <t>1 14 06013 10 0000 430</t>
  </si>
  <si>
    <t>2 02 02000 00 0000 151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</si>
  <si>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</si>
  <si>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</si>
  <si>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</si>
  <si>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105 04020 02 0000 110</t>
  </si>
  <si>
    <t>Денежные взыскания (штрафы) за нарушение законодательства о применениии контрольно-кассовой техники при осуществлении наличных денежных расчетов  и (или) расчетов с использованием платежных карт</t>
  </si>
  <si>
    <t xml:space="preserve">116 06000 01 0000 140 </t>
  </si>
  <si>
    <t>2 02 04014 05 0000151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</si>
  <si>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</si>
  <si>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</si>
  <si>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</si>
  <si>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2 19 00000 00 000 151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</si>
  <si>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</si>
  <si>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</si>
  <si>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</si>
  <si>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2 02 00000 00 0000 000</t>
  </si>
  <si>
    <t>2 02 01000 00 0000 151</t>
  </si>
  <si>
    <t>2 02 01001 05 0000 151</t>
  </si>
  <si>
    <t>2 02 01003 05 0000 151</t>
  </si>
  <si>
    <t>2 02 02051 05 0000 151</t>
  </si>
  <si>
    <t>2 02 02999 05 0000 151</t>
  </si>
  <si>
    <t>2 02 03000 00 0000 151</t>
  </si>
  <si>
    <t>2 02 03003 05 0000 151</t>
  </si>
  <si>
    <t>2 02 03024 05 0000 151</t>
  </si>
  <si>
    <t>2 02 04000 00 0000 151</t>
  </si>
  <si>
    <t>1 14 02052 05 0000 410</t>
  </si>
  <si>
    <t>1 16 25050 01 0000 140</t>
  </si>
  <si>
    <t>Денежные взыскания (штрафы)  за нарушение  законодательства в области охраны окружающей среды</t>
  </si>
  <si>
    <t xml:space="preserve">Денежные взыскания (штрафы)  за нарушение  земельного законодательства </t>
  </si>
  <si>
    <t>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</si>
  <si>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законодачельства в сфере защиты прав потребителей</t>
  </si>
  <si>
    <t>Доходы от реализации имущества, находящегося в оперативном управлении 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</si>
  <si>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Приложение 2                                                                                                                                                                                                                               к решению Монастырщинского районного                                                                                                                                                                                                          Совета депутатов  "Об исполеннии бюджета                                                                                                                                                             муниципального образования "Монастырщинский                                                                                                                                                                  район" Смоленской области за 2014 год"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</si>
  <si>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</si>
  <si>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</si>
  <si>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  патента в соответствии со статьей 227.1 Налогового кодекса Российской Федерации </t>
  </si>
  <si>
    <t>Налог, взимаемый в связи с применением патентной системы налогообложения, зачисляемый в бюджеты муниципальных районов</t>
  </si>
  <si>
    <t>ЗАДОЛЖЕННОСТЬ И ПЕРЕРАСЧЕТЫ ПО ОТМЕНЕННЫМ  НАЛОГАМ, 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</si>
  <si>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</si>
  <si>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Плата за сбросы загрязняющих веществ в водные объекты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</si>
  <si>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</si>
  <si>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Субсидии бюджетам бюджетной системы Российской Федерации  (межбюжетные субсидии)</t>
  </si>
  <si>
    <t>Субвенции  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</si>
  <si>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 МЕЖБЮДЖЕТНЫХ ТРАНСФЕРТОВ, ИМЕЮЩИХ ЦЕЛЕВОЕ НАЗНАЧЕНИЕ, ПРОШЛЫХ ЛЕТ</t>
  </si>
  <si>
    <t xml:space="preserve">  Доходы бюджета муниципального образования "Монастырщинский район"                                                                                     Смоленской области за 2014 год по кодам видов доходов, подвидов доходов                                                                                  классификации операций  сектора государственного управления,                                                                                                                               относящихся к доходам бюджета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</si>
</sst>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justify" wrapText="1"/>
    </xf>
    <xf numFmtId="0" fontId="4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5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" fontId="3" fillId="0" borderId="4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justify" vertical="top" wrapText="1"/>
    </xf>
    <xf numFmtId="4" fontId="2" fillId="0" borderId="4" xfId="0" applyNumberFormat="1" applyFont="1" applyBorder="1" applyAlignment="1">
      <alignment vertical="top" wrapText="1"/>
    </xf>
    <xf numFmtId="4" fontId="6" fillId="0" borderId="4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topLeftCell="A97" workbookViewId="0">
      <selection activeCell="A2" sqref="A2:C2"/>
    </sheetView>
  </sheetViews>
  <sheetFormatPr defaultRowHeight="15"/>
  <cols>
    <col min="1" max="1" width="24.28515625" customWidth="1"/>
    <col min="2" max="2" width="56" customWidth="1"/>
    <col min="3" max="3" width="16" customWidth="1"/>
    <col min="4" max="4" width="0.140625" customWidth="1"/>
  </cols>
  <sheetData>
    <row r="1" spans="1:3" ht="93" customHeight="1">
      <c r="B1" s="24" t="s">
        <v>107</v>
      </c>
      <c r="C1" s="24"/>
    </row>
    <row r="2" spans="1:3" ht="81.75" customHeight="1" thickBot="1">
      <c r="A2" s="25" t="s">
        <v>119</v>
      </c>
      <c r="B2" s="25"/>
      <c r="C2" s="25"/>
    </row>
    <row r="3" spans="1:3" ht="45.75" thickBot="1">
      <c r="A3" s="1" t="s">
        <v>0</v>
      </c>
      <c r="B3" s="2" t="s">
        <v>1</v>
      </c>
      <c r="C3" s="2" t="s">
        <v>66</v>
      </c>
    </row>
    <row r="4" spans="1:3" ht="15.75" thickBot="1">
      <c r="A4" s="3" t="s">
        <v>2</v>
      </c>
      <c r="B4" s="4" t="s">
        <v>3</v>
      </c>
      <c r="C4" s="14">
        <f>C5+C85</f>
        <v>242694265.24999997</v>
      </c>
    </row>
    <row r="5" spans="1:3" ht="15.75" thickBot="1">
      <c r="A5" s="3" t="s">
        <v>4</v>
      </c>
      <c r="B5" s="4" t="s">
        <v>5</v>
      </c>
      <c r="C5" s="14">
        <f>C6+C24+C49+C53+C61+C68+C74+C77</f>
        <v>20266344.049999993</v>
      </c>
    </row>
    <row r="6" spans="1:3" ht="15.75" thickBot="1">
      <c r="A6" s="5" t="s">
        <v>6</v>
      </c>
      <c r="B6" s="6" t="s">
        <v>7</v>
      </c>
      <c r="C6" s="14">
        <f>C7</f>
        <v>14433459.319999997</v>
      </c>
    </row>
    <row r="7" spans="1:3" ht="15.75" thickBot="1">
      <c r="A7" s="7" t="s">
        <v>8</v>
      </c>
      <c r="B7" s="8" t="s">
        <v>9</v>
      </c>
      <c r="C7" s="11">
        <f>C8+C13+C17+C21</f>
        <v>14433459.319999997</v>
      </c>
    </row>
    <row r="8" spans="1:3" ht="75.75" thickBot="1">
      <c r="A8" s="9" t="s">
        <v>10</v>
      </c>
      <c r="B8" s="8" t="s">
        <v>108</v>
      </c>
      <c r="C8" s="11">
        <f>C10+C11+C12</f>
        <v>14290557.299999999</v>
      </c>
    </row>
    <row r="9" spans="1:3" ht="30.75" thickBot="1">
      <c r="A9" s="9" t="s">
        <v>11</v>
      </c>
      <c r="B9" s="8"/>
      <c r="C9" s="11"/>
    </row>
    <row r="10" spans="1:3" ht="31.5" customHeight="1" thickBot="1">
      <c r="A10" s="9">
        <v>1000</v>
      </c>
      <c r="B10" s="8" t="s">
        <v>12</v>
      </c>
      <c r="C10" s="11">
        <v>14253926.789999999</v>
      </c>
    </row>
    <row r="11" spans="1:3" ht="15.75" thickBot="1">
      <c r="A11" s="9">
        <v>2000</v>
      </c>
      <c r="B11" s="8" t="s">
        <v>13</v>
      </c>
      <c r="C11" s="11">
        <v>14435</v>
      </c>
    </row>
    <row r="12" spans="1:3" ht="45.75" thickBot="1">
      <c r="A12" s="9">
        <v>3000</v>
      </c>
      <c r="B12" s="8" t="s">
        <v>14</v>
      </c>
      <c r="C12" s="11">
        <v>22195.51</v>
      </c>
    </row>
    <row r="13" spans="1:3" ht="120.75" thickBot="1">
      <c r="A13" s="9" t="s">
        <v>67</v>
      </c>
      <c r="B13" s="8" t="s">
        <v>87</v>
      </c>
      <c r="C13" s="11">
        <f>C15+C16</f>
        <v>41034.700000000004</v>
      </c>
    </row>
    <row r="14" spans="1:3" ht="30.75" thickBot="1">
      <c r="A14" s="9" t="s">
        <v>11</v>
      </c>
      <c r="B14" s="8"/>
      <c r="C14" s="11"/>
    </row>
    <row r="15" spans="1:3" ht="30.75" customHeight="1" thickBot="1">
      <c r="A15" s="9">
        <v>1000</v>
      </c>
      <c r="B15" s="8" t="s">
        <v>12</v>
      </c>
      <c r="C15" s="11">
        <v>41027.47</v>
      </c>
    </row>
    <row r="16" spans="1:3" ht="15.75" thickBot="1">
      <c r="A16" s="9">
        <v>2000</v>
      </c>
      <c r="B16" s="8" t="s">
        <v>13</v>
      </c>
      <c r="C16" s="11">
        <v>7.23</v>
      </c>
    </row>
    <row r="17" spans="1:3" ht="45.75" thickBot="1">
      <c r="A17" s="9" t="s">
        <v>15</v>
      </c>
      <c r="B17" s="8" t="s">
        <v>109</v>
      </c>
      <c r="C17" s="11">
        <f>C19+C20</f>
        <v>24094.12</v>
      </c>
    </row>
    <row r="18" spans="1:3" ht="30.75" thickBot="1">
      <c r="A18" s="9" t="s">
        <v>11</v>
      </c>
      <c r="B18" s="8"/>
      <c r="C18" s="11"/>
    </row>
    <row r="19" spans="1:3" ht="33.75" customHeight="1" thickBot="1">
      <c r="A19" s="9">
        <v>1000</v>
      </c>
      <c r="B19" s="8" t="s">
        <v>12</v>
      </c>
      <c r="C19" s="11">
        <v>21959.82</v>
      </c>
    </row>
    <row r="20" spans="1:3" ht="45.75" thickBot="1">
      <c r="A20" s="9">
        <v>3000</v>
      </c>
      <c r="B20" s="8" t="s">
        <v>14</v>
      </c>
      <c r="C20" s="11">
        <v>2134.3000000000002</v>
      </c>
    </row>
    <row r="21" spans="1:3" ht="90.75" thickBot="1">
      <c r="A21" s="9" t="s">
        <v>16</v>
      </c>
      <c r="B21" s="8" t="s">
        <v>110</v>
      </c>
      <c r="C21" s="11">
        <f>C23</f>
        <v>77773.2</v>
      </c>
    </row>
    <row r="22" spans="1:3" ht="30.75" thickBot="1">
      <c r="A22" s="9" t="s">
        <v>11</v>
      </c>
      <c r="B22" s="8"/>
      <c r="C22" s="21"/>
    </row>
    <row r="23" spans="1:3" ht="33.75" customHeight="1" thickBot="1">
      <c r="A23" s="9">
        <v>1000</v>
      </c>
      <c r="B23" s="8" t="s">
        <v>12</v>
      </c>
      <c r="C23" s="11">
        <v>77773.2</v>
      </c>
    </row>
    <row r="24" spans="1:3" ht="15.75" thickBot="1">
      <c r="A24" s="3" t="s">
        <v>17</v>
      </c>
      <c r="B24" s="6" t="s">
        <v>18</v>
      </c>
      <c r="C24" s="14">
        <f>C25+C30+C35+C40+C45</f>
        <v>2679631.29</v>
      </c>
    </row>
    <row r="25" spans="1:3" ht="30.75" thickBot="1">
      <c r="A25" s="9" t="s">
        <v>19</v>
      </c>
      <c r="B25" s="8" t="s">
        <v>20</v>
      </c>
      <c r="C25" s="11">
        <f>C27+C28+C29</f>
        <v>2498809.04</v>
      </c>
    </row>
    <row r="26" spans="1:3" ht="30.75" thickBot="1">
      <c r="A26" s="9" t="s">
        <v>11</v>
      </c>
      <c r="B26" s="8"/>
      <c r="C26" s="11"/>
    </row>
    <row r="27" spans="1:3" ht="32.25" customHeight="1" thickBot="1">
      <c r="A27" s="9">
        <v>1000</v>
      </c>
      <c r="B27" s="8" t="s">
        <v>12</v>
      </c>
      <c r="C27" s="11">
        <v>2497071.9500000002</v>
      </c>
    </row>
    <row r="28" spans="1:3" ht="15.75" thickBot="1">
      <c r="A28" s="9">
        <v>2000</v>
      </c>
      <c r="B28" s="8" t="s">
        <v>13</v>
      </c>
      <c r="C28" s="11">
        <v>1634.29</v>
      </c>
    </row>
    <row r="29" spans="1:3" ht="45.75" thickBot="1">
      <c r="A29" s="9">
        <v>3000</v>
      </c>
      <c r="B29" s="8" t="s">
        <v>14</v>
      </c>
      <c r="C29" s="11">
        <v>102.8</v>
      </c>
    </row>
    <row r="30" spans="1:3" ht="45.75" thickBot="1">
      <c r="A30" s="9" t="s">
        <v>21</v>
      </c>
      <c r="B30" s="8" t="s">
        <v>22</v>
      </c>
      <c r="C30" s="11">
        <f>C32+C33+C34</f>
        <v>91.47</v>
      </c>
    </row>
    <row r="31" spans="1:3" ht="30.75" thickBot="1">
      <c r="A31" s="9" t="s">
        <v>11</v>
      </c>
      <c r="B31" s="8"/>
      <c r="C31" s="11"/>
    </row>
    <row r="32" spans="1:3" ht="32.25" customHeight="1" thickBot="1">
      <c r="A32" s="9">
        <v>1000</v>
      </c>
      <c r="B32" s="8" t="s">
        <v>12</v>
      </c>
      <c r="C32" s="11">
        <v>-90</v>
      </c>
    </row>
    <row r="33" spans="1:3" ht="15.75" thickBot="1">
      <c r="A33" s="9">
        <v>2000</v>
      </c>
      <c r="B33" s="8" t="s">
        <v>13</v>
      </c>
      <c r="C33" s="11">
        <v>91.47</v>
      </c>
    </row>
    <row r="34" spans="1:3" ht="45.75" thickBot="1">
      <c r="A34" s="9">
        <v>3000</v>
      </c>
      <c r="B34" s="8" t="s">
        <v>14</v>
      </c>
      <c r="C34" s="11">
        <v>90</v>
      </c>
    </row>
    <row r="35" spans="1:3" ht="15.75" thickBot="1">
      <c r="A35" s="9" t="s">
        <v>23</v>
      </c>
      <c r="B35" s="8" t="s">
        <v>24</v>
      </c>
      <c r="C35" s="11">
        <f>C37+C38+C39</f>
        <v>154784.41999999998</v>
      </c>
    </row>
    <row r="36" spans="1:3" ht="30.75" thickBot="1">
      <c r="A36" s="9" t="s">
        <v>11</v>
      </c>
      <c r="B36" s="8"/>
      <c r="C36" s="11"/>
    </row>
    <row r="37" spans="1:3" ht="33.75" customHeight="1" thickBot="1">
      <c r="A37" s="9">
        <v>1000</v>
      </c>
      <c r="B37" s="8" t="s">
        <v>12</v>
      </c>
      <c r="C37" s="11">
        <v>151398.62</v>
      </c>
    </row>
    <row r="38" spans="1:3" ht="15.75" thickBot="1">
      <c r="A38" s="9">
        <v>2000</v>
      </c>
      <c r="B38" s="8" t="s">
        <v>13</v>
      </c>
      <c r="C38" s="11">
        <v>1093.5</v>
      </c>
    </row>
    <row r="39" spans="1:3" ht="45.75" thickBot="1">
      <c r="A39" s="9">
        <v>3000</v>
      </c>
      <c r="B39" s="8" t="s">
        <v>14</v>
      </c>
      <c r="C39" s="11">
        <v>2292.3000000000002</v>
      </c>
    </row>
    <row r="40" spans="1:3" ht="30.75" thickBot="1">
      <c r="A40" s="9" t="s">
        <v>25</v>
      </c>
      <c r="B40" s="8" t="s">
        <v>26</v>
      </c>
      <c r="C40" s="11">
        <f>C42+C43+C44</f>
        <v>-673.64</v>
      </c>
    </row>
    <row r="41" spans="1:3" ht="30.75" thickBot="1">
      <c r="A41" s="9" t="s">
        <v>11</v>
      </c>
      <c r="B41" s="8"/>
      <c r="C41" s="11"/>
    </row>
    <row r="42" spans="1:3" ht="33" customHeight="1" thickBot="1">
      <c r="A42" s="9">
        <v>1000</v>
      </c>
      <c r="B42" s="8" t="s">
        <v>12</v>
      </c>
      <c r="C42" s="11">
        <v>-839.86</v>
      </c>
    </row>
    <row r="43" spans="1:3" ht="15.75" thickBot="1">
      <c r="A43" s="9">
        <v>2000</v>
      </c>
      <c r="B43" s="8" t="s">
        <v>13</v>
      </c>
      <c r="C43" s="11">
        <v>-13.18</v>
      </c>
    </row>
    <row r="44" spans="1:3" ht="45.75" thickBot="1">
      <c r="A44" s="9">
        <v>3000</v>
      </c>
      <c r="B44" s="8" t="s">
        <v>14</v>
      </c>
      <c r="C44" s="11">
        <v>179.4</v>
      </c>
    </row>
    <row r="45" spans="1:3" ht="45.75" thickBot="1">
      <c r="A45" s="9" t="s">
        <v>79</v>
      </c>
      <c r="B45" s="8" t="s">
        <v>111</v>
      </c>
      <c r="C45" s="11">
        <f>C47+C48</f>
        <v>26620</v>
      </c>
    </row>
    <row r="46" spans="1:3" ht="30.75" thickBot="1">
      <c r="A46" s="9" t="s">
        <v>11</v>
      </c>
      <c r="B46" s="8"/>
      <c r="C46" s="11"/>
    </row>
    <row r="47" spans="1:3" ht="34.5" customHeight="1" thickBot="1">
      <c r="A47" s="9">
        <v>1000</v>
      </c>
      <c r="B47" s="8" t="s">
        <v>12</v>
      </c>
      <c r="C47" s="11">
        <v>18370</v>
      </c>
    </row>
    <row r="48" spans="1:3" ht="15.75" thickBot="1">
      <c r="A48" s="9">
        <v>4000</v>
      </c>
      <c r="B48" s="8" t="s">
        <v>31</v>
      </c>
      <c r="C48" s="11">
        <v>8250</v>
      </c>
    </row>
    <row r="49" spans="1:3" ht="15.75" thickBot="1">
      <c r="A49" s="3" t="s">
        <v>27</v>
      </c>
      <c r="B49" s="6" t="s">
        <v>28</v>
      </c>
      <c r="C49" s="14">
        <f>C50</f>
        <v>461167.88</v>
      </c>
    </row>
    <row r="50" spans="1:3" ht="45.75" thickBot="1">
      <c r="A50" s="9" t="s">
        <v>29</v>
      </c>
      <c r="B50" s="8" t="s">
        <v>30</v>
      </c>
      <c r="C50" s="11">
        <f>C52</f>
        <v>461167.88</v>
      </c>
    </row>
    <row r="51" spans="1:3" ht="30.75" thickBot="1">
      <c r="A51" s="9" t="s">
        <v>11</v>
      </c>
      <c r="B51" s="8"/>
      <c r="C51" s="11"/>
    </row>
    <row r="52" spans="1:3" ht="33.75" customHeight="1" thickBot="1">
      <c r="A52" s="9">
        <v>1000</v>
      </c>
      <c r="B52" s="8" t="s">
        <v>12</v>
      </c>
      <c r="C52" s="11">
        <v>461167.88</v>
      </c>
    </row>
    <row r="53" spans="1:3" ht="43.5" thickBot="1">
      <c r="A53" s="3" t="s">
        <v>32</v>
      </c>
      <c r="B53" s="6" t="s">
        <v>112</v>
      </c>
      <c r="C53" s="14">
        <f>C54+C58</f>
        <v>17546.63</v>
      </c>
    </row>
    <row r="54" spans="1:3" ht="15.75" thickBot="1">
      <c r="A54" s="9" t="s">
        <v>33</v>
      </c>
      <c r="B54" s="8" t="s">
        <v>34</v>
      </c>
      <c r="C54" s="11">
        <f>C56+C57</f>
        <v>15085.03</v>
      </c>
    </row>
    <row r="55" spans="1:3" ht="30.75" thickBot="1">
      <c r="A55" s="9" t="s">
        <v>11</v>
      </c>
      <c r="B55" s="8"/>
      <c r="C55" s="11"/>
    </row>
    <row r="56" spans="1:3" ht="33" customHeight="1" thickBot="1">
      <c r="A56" s="9">
        <v>1000</v>
      </c>
      <c r="B56" s="8" t="s">
        <v>12</v>
      </c>
      <c r="C56" s="11">
        <v>14835.6</v>
      </c>
    </row>
    <row r="57" spans="1:3" ht="15.75" thickBot="1">
      <c r="A57" s="9">
        <v>2000</v>
      </c>
      <c r="B57" s="8" t="s">
        <v>13</v>
      </c>
      <c r="C57" s="11">
        <v>249.43</v>
      </c>
    </row>
    <row r="58" spans="1:3" ht="60.75" thickBot="1">
      <c r="A58" s="9" t="s">
        <v>68</v>
      </c>
      <c r="B58" s="8" t="s">
        <v>35</v>
      </c>
      <c r="C58" s="11">
        <f>C60</f>
        <v>2461.6</v>
      </c>
    </row>
    <row r="59" spans="1:3" ht="30.75" thickBot="1">
      <c r="A59" s="9" t="s">
        <v>11</v>
      </c>
      <c r="B59" s="8"/>
      <c r="C59" s="11"/>
    </row>
    <row r="60" spans="1:3" ht="33.75" customHeight="1" thickBot="1">
      <c r="A60" s="9">
        <v>1000</v>
      </c>
      <c r="B60" s="8" t="s">
        <v>12</v>
      </c>
      <c r="C60" s="11">
        <v>2461.6</v>
      </c>
    </row>
    <row r="61" spans="1:3" ht="43.5" thickBot="1">
      <c r="A61" s="3" t="s">
        <v>36</v>
      </c>
      <c r="B61" s="6" t="s">
        <v>113</v>
      </c>
      <c r="C61" s="14">
        <f>C62+C65</f>
        <v>1837784.2000000002</v>
      </c>
    </row>
    <row r="62" spans="1:3" ht="78" customHeight="1" thickBot="1">
      <c r="A62" s="9" t="s">
        <v>69</v>
      </c>
      <c r="B62" s="8" t="s">
        <v>37</v>
      </c>
      <c r="C62" s="11">
        <f>C64</f>
        <v>993242.81</v>
      </c>
    </row>
    <row r="63" spans="1:3" ht="30.75" thickBot="1">
      <c r="A63" s="9" t="s">
        <v>11</v>
      </c>
      <c r="B63" s="8"/>
      <c r="C63" s="11"/>
    </row>
    <row r="64" spans="1:3" ht="35.25" customHeight="1" thickBot="1">
      <c r="A64" s="9">
        <v>1000</v>
      </c>
      <c r="B64" s="8" t="s">
        <v>12</v>
      </c>
      <c r="C64" s="11">
        <v>993242.81</v>
      </c>
    </row>
    <row r="65" spans="1:3" ht="75.75" thickBot="1">
      <c r="A65" s="9" t="s">
        <v>38</v>
      </c>
      <c r="B65" s="8" t="s">
        <v>39</v>
      </c>
      <c r="C65" s="11">
        <f>C67</f>
        <v>844541.39</v>
      </c>
    </row>
    <row r="66" spans="1:3" ht="30.75" thickBot="1">
      <c r="A66" s="9" t="s">
        <v>11</v>
      </c>
      <c r="B66" s="8"/>
      <c r="C66" s="21"/>
    </row>
    <row r="67" spans="1:3" ht="33" customHeight="1" thickBot="1">
      <c r="A67" s="9">
        <v>1000</v>
      </c>
      <c r="B67" s="8" t="s">
        <v>12</v>
      </c>
      <c r="C67" s="11">
        <v>844541.39</v>
      </c>
    </row>
    <row r="68" spans="1:3" ht="29.25" thickBot="1">
      <c r="A68" s="3" t="s">
        <v>40</v>
      </c>
      <c r="B68" s="6" t="s">
        <v>41</v>
      </c>
      <c r="C68" s="14">
        <f>C69</f>
        <v>198100.3</v>
      </c>
    </row>
    <row r="69" spans="1:3" ht="15.75" thickBot="1">
      <c r="A69" s="9" t="s">
        <v>42</v>
      </c>
      <c r="B69" s="8" t="s">
        <v>43</v>
      </c>
      <c r="C69" s="11">
        <f>C70+C71+C72+C73</f>
        <v>198100.3</v>
      </c>
    </row>
    <row r="70" spans="1:3" ht="30.75" thickBot="1">
      <c r="A70" s="9" t="s">
        <v>70</v>
      </c>
      <c r="B70" s="8" t="s">
        <v>76</v>
      </c>
      <c r="C70" s="11">
        <v>29208.33</v>
      </c>
    </row>
    <row r="71" spans="1:3" ht="30.75" thickBot="1">
      <c r="A71" s="9" t="s">
        <v>71</v>
      </c>
      <c r="B71" s="8" t="s">
        <v>77</v>
      </c>
      <c r="C71" s="11">
        <v>2818.96</v>
      </c>
    </row>
    <row r="72" spans="1:3" ht="30.75" thickBot="1">
      <c r="A72" s="9" t="s">
        <v>72</v>
      </c>
      <c r="B72" s="8" t="s">
        <v>114</v>
      </c>
      <c r="C72" s="11">
        <v>94257.99</v>
      </c>
    </row>
    <row r="73" spans="1:3" ht="15.75" thickBot="1">
      <c r="A73" s="9" t="s">
        <v>73</v>
      </c>
      <c r="B73" s="8" t="s">
        <v>78</v>
      </c>
      <c r="C73" s="11">
        <v>71815.02</v>
      </c>
    </row>
    <row r="74" spans="1:3" ht="29.25" thickBot="1">
      <c r="A74" s="3" t="s">
        <v>44</v>
      </c>
      <c r="B74" s="6" t="s">
        <v>45</v>
      </c>
      <c r="C74" s="14">
        <f>C76+C75</f>
        <v>471561.08</v>
      </c>
    </row>
    <row r="75" spans="1:3" ht="90.75" thickBot="1">
      <c r="A75" s="9" t="s">
        <v>100</v>
      </c>
      <c r="B75" s="8" t="s">
        <v>106</v>
      </c>
      <c r="C75" s="11">
        <v>376530</v>
      </c>
    </row>
    <row r="76" spans="1:3" ht="45.75" thickBot="1">
      <c r="A76" s="9" t="s">
        <v>74</v>
      </c>
      <c r="B76" s="8" t="s">
        <v>88</v>
      </c>
      <c r="C76" s="11">
        <v>95031.08</v>
      </c>
    </row>
    <row r="77" spans="1:3" ht="15.75" thickBot="1">
      <c r="A77" s="3" t="s">
        <v>46</v>
      </c>
      <c r="B77" s="6" t="s">
        <v>47</v>
      </c>
      <c r="C77" s="14">
        <f>C78+C79+C80++++C81+C82+C83+C84</f>
        <v>167093.35</v>
      </c>
    </row>
    <row r="78" spans="1:3" ht="122.25" customHeight="1" thickBot="1">
      <c r="A78" s="9" t="s">
        <v>48</v>
      </c>
      <c r="B78" s="8" t="s">
        <v>115</v>
      </c>
      <c r="C78" s="11">
        <v>6032.82</v>
      </c>
    </row>
    <row r="79" spans="1:3" ht="60.75" thickBot="1">
      <c r="A79" s="9" t="s">
        <v>49</v>
      </c>
      <c r="B79" s="8" t="s">
        <v>50</v>
      </c>
      <c r="C79" s="11">
        <v>1950</v>
      </c>
    </row>
    <row r="80" spans="1:3" ht="60.75" thickBot="1">
      <c r="A80" s="9" t="s">
        <v>81</v>
      </c>
      <c r="B80" s="8" t="s">
        <v>80</v>
      </c>
      <c r="C80" s="11">
        <v>3000</v>
      </c>
    </row>
    <row r="81" spans="1:3" ht="30.75" thickBot="1">
      <c r="A81" s="9" t="s">
        <v>101</v>
      </c>
      <c r="B81" s="8" t="s">
        <v>102</v>
      </c>
      <c r="C81" s="11">
        <v>12000</v>
      </c>
    </row>
    <row r="82" spans="1:3" ht="30.75" thickBot="1">
      <c r="A82" s="9" t="s">
        <v>51</v>
      </c>
      <c r="B82" s="8" t="s">
        <v>103</v>
      </c>
      <c r="C82" s="11">
        <v>500</v>
      </c>
    </row>
    <row r="83" spans="1:3" ht="60.75" thickBot="1">
      <c r="A83" s="9" t="s">
        <v>104</v>
      </c>
      <c r="B83" s="8" t="s">
        <v>105</v>
      </c>
      <c r="C83" s="11">
        <v>25300</v>
      </c>
    </row>
    <row r="84" spans="1:3" ht="45.75" thickBot="1">
      <c r="A84" s="9" t="s">
        <v>52</v>
      </c>
      <c r="B84" s="8" t="s">
        <v>53</v>
      </c>
      <c r="C84" s="11">
        <v>118310.53</v>
      </c>
    </row>
    <row r="85" spans="1:3" ht="15.75" thickBot="1">
      <c r="A85" s="15" t="s">
        <v>89</v>
      </c>
      <c r="B85" s="16" t="s">
        <v>54</v>
      </c>
      <c r="C85" s="14">
        <f>C86+C100</f>
        <v>222427921.19999999</v>
      </c>
    </row>
    <row r="86" spans="1:3" ht="30.75" thickBot="1">
      <c r="A86" s="17" t="s">
        <v>90</v>
      </c>
      <c r="B86" s="13" t="s">
        <v>55</v>
      </c>
      <c r="C86" s="11">
        <v>223272179</v>
      </c>
    </row>
    <row r="87" spans="1:3" ht="30.75" thickBot="1">
      <c r="A87" s="18" t="s">
        <v>91</v>
      </c>
      <c r="B87" s="19" t="s">
        <v>56</v>
      </c>
      <c r="C87" s="22">
        <f>C88+C89</f>
        <v>79670000</v>
      </c>
    </row>
    <row r="88" spans="1:3" ht="32.25" thickBot="1">
      <c r="A88" s="17" t="s">
        <v>92</v>
      </c>
      <c r="B88" s="12" t="s">
        <v>57</v>
      </c>
      <c r="C88" s="11">
        <v>53187000</v>
      </c>
    </row>
    <row r="89" spans="1:3" ht="48" thickBot="1">
      <c r="A89" s="17" t="s">
        <v>93</v>
      </c>
      <c r="B89" s="10" t="s">
        <v>58</v>
      </c>
      <c r="C89" s="11">
        <v>26483000</v>
      </c>
    </row>
    <row r="90" spans="1:3" ht="30.75" thickBot="1">
      <c r="A90" s="18" t="s">
        <v>75</v>
      </c>
      <c r="B90" s="20" t="s">
        <v>116</v>
      </c>
      <c r="C90" s="22">
        <f>C91+C92</f>
        <v>32850693.670000002</v>
      </c>
    </row>
    <row r="91" spans="1:3" ht="30.75" thickBot="1">
      <c r="A91" s="17" t="s">
        <v>94</v>
      </c>
      <c r="B91" s="8" t="s">
        <v>59</v>
      </c>
      <c r="C91" s="11">
        <v>2666500</v>
      </c>
    </row>
    <row r="92" spans="1:3" ht="15.75" thickBot="1">
      <c r="A92" s="17" t="s">
        <v>95</v>
      </c>
      <c r="B92" s="8" t="s">
        <v>60</v>
      </c>
      <c r="C92" s="11">
        <v>30184193.670000002</v>
      </c>
    </row>
    <row r="93" spans="1:3" ht="30.75" thickBot="1">
      <c r="A93" s="18" t="s">
        <v>96</v>
      </c>
      <c r="B93" s="20" t="s">
        <v>61</v>
      </c>
      <c r="C93" s="22">
        <f>SUM(C94:C95)</f>
        <v>107982212.3</v>
      </c>
    </row>
    <row r="94" spans="1:3" ht="48" thickBot="1">
      <c r="A94" s="17" t="s">
        <v>97</v>
      </c>
      <c r="B94" s="10" t="s">
        <v>62</v>
      </c>
      <c r="C94" s="11">
        <v>724070</v>
      </c>
    </row>
    <row r="95" spans="1:3" ht="45.75" thickBot="1">
      <c r="A95" s="17" t="s">
        <v>98</v>
      </c>
      <c r="B95" s="8" t="s">
        <v>117</v>
      </c>
      <c r="C95" s="11">
        <v>107258142.3</v>
      </c>
    </row>
    <row r="96" spans="1:3" ht="15.75" thickBot="1">
      <c r="A96" s="18" t="s">
        <v>99</v>
      </c>
      <c r="B96" s="20" t="s">
        <v>63</v>
      </c>
      <c r="C96" s="22">
        <f>C97+C98</f>
        <v>2769273.03</v>
      </c>
    </row>
    <row r="97" spans="1:3" ht="79.5" thickBot="1">
      <c r="A97" s="18" t="s">
        <v>82</v>
      </c>
      <c r="B97" s="10" t="s">
        <v>83</v>
      </c>
      <c r="C97" s="22">
        <v>2569273.0299999998</v>
      </c>
    </row>
    <row r="98" spans="1:3" ht="63.75" thickBot="1">
      <c r="A98" s="17" t="s">
        <v>84</v>
      </c>
      <c r="B98" s="10" t="s">
        <v>85</v>
      </c>
      <c r="C98" s="11">
        <v>200000</v>
      </c>
    </row>
    <row r="99" spans="1:3" ht="63.75" thickBot="1">
      <c r="A99" s="17" t="s">
        <v>86</v>
      </c>
      <c r="B99" s="23" t="s">
        <v>118</v>
      </c>
      <c r="C99" s="11">
        <f>C100</f>
        <v>-844257.8</v>
      </c>
    </row>
    <row r="100" spans="1:3" ht="63.75" thickBot="1">
      <c r="A100" s="17" t="s">
        <v>64</v>
      </c>
      <c r="B100" s="12" t="s">
        <v>65</v>
      </c>
      <c r="C100" s="11">
        <v>-844257.8</v>
      </c>
    </row>
  </sheetData>
  <mergeCells count="2">
    <mergeCell ref="B1:C1"/>
    <mergeCell ref="A2:C2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2015-04-29T06:17:28Z</dcterms:modified>
</cp:coreProperties>
</file>